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ctrlProps/ctrlProp2.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trlProps/ctrlProp3.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4.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codeName="{8C4F1C90-05EB-6A55-5F09-09C24B55AC0B}"/>
  <workbookPr codeName="ThisWorkbook"/>
  <bookViews>
    <workbookView xWindow="0" yWindow="0" windowWidth="19200" windowHeight="10995" firstSheet="4" activeTab="7"/>
  </bookViews>
  <sheets>
    <sheet name="START HERE" sheetId="11" r:id="rId1"/>
    <sheet name="1. Methodology Overview" sheetId="9" r:id="rId2"/>
    <sheet name="2. Assessment Criteria" sheetId="7" r:id="rId3"/>
    <sheet name="3. Matrix Overview" sheetId="3" r:id="rId4"/>
    <sheet name="4. Instructions" sheetId="2" r:id="rId5"/>
    <sheet name="5. Examples of Policy Scoring" sheetId="10" r:id="rId6"/>
    <sheet name="6. Example of a Scored Plan" sheetId="5" r:id="rId7"/>
    <sheet name=" Scoring Matrix Template V3.1" sheetId="8" r:id="rId8"/>
  </sheets>
  <definedNames>
    <definedName name="Chapter" localSheetId="1">#REF!,#REF!,#REF!,#REF!</definedName>
    <definedName name="Chapter" localSheetId="3">'3. Matrix Overview'!$C$7,'3. Matrix Overview'!$C$9,'3. Matrix Overview'!$C$11,'3. Matrix Overview'!$C$13</definedName>
    <definedName name="Chapter" localSheetId="4">'4. Instructions'!$B$6,'4. Instructions'!$B$8,'4. Instructions'!$B$10,'4. Instructions'!$B$12</definedName>
    <definedName name="Chapter" localSheetId="6">'6. Example of a Scored Plan'!$B$8,'6. Example of a Scored Plan'!$B$10,'6. Example of a Scored Plan'!$B$12,'6. Example of a Scored Plan'!#REF!</definedName>
    <definedName name="Chapter">#REF!,#REF!,#REF!,#REF!</definedName>
    <definedName name="Color" localSheetId="1">#REF!</definedName>
    <definedName name="Color" localSheetId="3">'3. Matrix Overview'!#REF!</definedName>
    <definedName name="Color" localSheetId="4">'4. Instructions'!#REF!</definedName>
    <definedName name="Color" localSheetId="6">'6. Example of a Scored Plan'!#REF!</definedName>
    <definedName name="Color">#REF!</definedName>
    <definedName name="Coverage" localSheetId="1">#REF!,#REF!,#REF!,#REF!</definedName>
    <definedName name="Coverage" localSheetId="3">'3. Matrix Overview'!$E$7,'3. Matrix Overview'!$E$9,'3. Matrix Overview'!$E$11,'3. Matrix Overview'!$E$13</definedName>
    <definedName name="Coverage" localSheetId="4">'4. Instructions'!$D$6,'4. Instructions'!$D$8,'4. Instructions'!$D$10,'4. Instructions'!$D$12</definedName>
    <definedName name="Coverage" localSheetId="6">'6. Example of a Scored Plan'!$D$8,'6. Example of a Scored Plan'!$D$10,'6. Example of a Scored Plan'!$D$12,'6. Example of a Scored Plan'!#REF!</definedName>
    <definedName name="Coverage">#REF!,#REF!,#REF!,#REF!</definedName>
    <definedName name="_xlnm.Print_Area" localSheetId="7">' Scoring Matrix Template V3.1'!$A$1:$AF$18</definedName>
    <definedName name="_xlnm.Print_Area" localSheetId="1">'1. Methodology Overview'!$A$1:$S$38</definedName>
    <definedName name="_xlnm.Print_Area" localSheetId="2">'2. Assessment Criteria'!$B$1:$S$38</definedName>
    <definedName name="_xlnm.Print_Area" localSheetId="3">'3. Matrix Overview'!$A$1:$AJ$25</definedName>
    <definedName name="_xlnm.Print_Area" localSheetId="4">'4. Instructions'!$A$1:$AF$21</definedName>
    <definedName name="_xlnm.Print_Area" localSheetId="5">'5. Examples of Policy Scoring'!$A$1:$AE$13</definedName>
    <definedName name="_xlnm.Print_Area" localSheetId="6">'6. Example of a Scored Plan'!$A$1:$AF$44</definedName>
    <definedName name="Value" localSheetId="1">#REF!</definedName>
    <definedName name="Value" localSheetId="3">'3. Matrix Overview'!#REF!</definedName>
    <definedName name="Value" localSheetId="4">'4. Instructions'!#REF!</definedName>
    <definedName name="Value" localSheetId="6">'6. Example of a Scored Plan'!#REF!</definedName>
    <definedName name="Value">#REF!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18" i="8" l="1" a="1"/>
  <c r="AF18" i="8" s="1"/>
  <c r="AE18" i="8" a="1"/>
  <c r="AE18" i="8" s="1"/>
  <c r="AD18" i="8" a="1"/>
  <c r="AD18" i="8" s="1"/>
  <c r="AC18" i="8" a="1"/>
  <c r="AC18" i="8" s="1"/>
  <c r="AB18" i="8" a="1"/>
  <c r="AB18" i="8" s="1"/>
  <c r="AA18" i="8" a="1"/>
  <c r="AA18" i="8" s="1"/>
  <c r="Z18" i="8" a="1"/>
  <c r="Z18" i="8" s="1"/>
  <c r="Y18" i="8" a="1"/>
  <c r="Y18" i="8" s="1"/>
  <c r="X18" i="8" a="1"/>
  <c r="X18" i="8" s="1"/>
  <c r="W18" i="8" a="1"/>
  <c r="W18" i="8" s="1"/>
  <c r="V18" i="8" a="1"/>
  <c r="V18" i="8" s="1"/>
  <c r="U18" i="8" a="1"/>
  <c r="U18" i="8" s="1"/>
  <c r="T18" i="8" a="1"/>
  <c r="T18" i="8" s="1"/>
  <c r="S18" i="8" a="1"/>
  <c r="S18" i="8" s="1"/>
  <c r="R18" i="8" a="1"/>
  <c r="R18" i="8" s="1"/>
  <c r="Q18" i="8" a="1"/>
  <c r="Q18" i="8" s="1"/>
  <c r="P18" i="8" a="1"/>
  <c r="P18" i="8" s="1"/>
  <c r="O18" i="8" a="1"/>
  <c r="O18" i="8" s="1"/>
  <c r="N18" i="8" a="1"/>
  <c r="N18" i="8" s="1"/>
  <c r="M18" i="8" a="1"/>
  <c r="M18" i="8" s="1"/>
  <c r="L18" i="8" a="1"/>
  <c r="L18" i="8" s="1"/>
  <c r="K18" i="8" a="1"/>
  <c r="K18" i="8" s="1"/>
  <c r="J18" i="8" a="1"/>
  <c r="J18" i="8" s="1"/>
  <c r="AF17" i="8" a="1"/>
  <c r="AF17" i="8" s="1"/>
  <c r="AE17" i="8" a="1"/>
  <c r="AE17" i="8" s="1"/>
  <c r="AD17" i="8" a="1"/>
  <c r="AD17" i="8" s="1"/>
  <c r="AC17" i="8" a="1"/>
  <c r="AC17" i="8" s="1"/>
  <c r="AB17" i="8" a="1"/>
  <c r="AB17" i="8" s="1"/>
  <c r="AA17" i="8" a="1"/>
  <c r="AA17" i="8" s="1"/>
  <c r="Z17" i="8" a="1"/>
  <c r="Z17" i="8" s="1"/>
  <c r="Y17" i="8" a="1"/>
  <c r="Y17" i="8" s="1"/>
  <c r="X17" i="8" a="1"/>
  <c r="X17" i="8" s="1"/>
  <c r="W17" i="8" a="1"/>
  <c r="W17" i="8" s="1"/>
  <c r="V17" i="8" a="1"/>
  <c r="V17" i="8" s="1"/>
  <c r="U17" i="8" a="1"/>
  <c r="U17" i="8" s="1"/>
  <c r="T17" i="8" a="1"/>
  <c r="T17" i="8" s="1"/>
  <c r="S17" i="8" a="1"/>
  <c r="S17" i="8" s="1"/>
  <c r="R17" i="8" a="1"/>
  <c r="R17" i="8" s="1"/>
  <c r="Q17" i="8" a="1"/>
  <c r="Q17" i="8" s="1"/>
  <c r="P17" i="8" a="1"/>
  <c r="P17" i="8" s="1"/>
  <c r="O17" i="8" a="1"/>
  <c r="O17" i="8" s="1"/>
  <c r="N17" i="8" a="1"/>
  <c r="N17" i="8" s="1"/>
  <c r="M17" i="8" a="1"/>
  <c r="M17" i="8" s="1"/>
  <c r="L17" i="8" a="1"/>
  <c r="L17" i="8" s="1"/>
  <c r="K17" i="8" a="1"/>
  <c r="K17" i="8" s="1"/>
  <c r="J17" i="8" a="1"/>
  <c r="J17" i="8" s="1"/>
  <c r="H16" i="8" a="1"/>
  <c r="H16" i="8" s="1"/>
  <c r="G16" i="8" a="1"/>
  <c r="G16" i="8" s="1"/>
  <c r="F16" i="8" a="1"/>
  <c r="F16" i="8" s="1"/>
  <c r="E16" i="8" a="1"/>
  <c r="E16" i="8" s="1"/>
  <c r="H15" i="8" a="1"/>
  <c r="H15" i="8" s="1"/>
  <c r="G15" i="8" a="1"/>
  <c r="G15" i="8" s="1"/>
  <c r="F15" i="8" a="1"/>
  <c r="F15" i="8" s="1"/>
  <c r="E15" i="8" a="1"/>
  <c r="E15" i="8" s="1"/>
  <c r="AG13" i="8"/>
  <c r="B13" i="8"/>
  <c r="AG12" i="8"/>
  <c r="AG11" i="8"/>
  <c r="B11" i="8"/>
  <c r="AG10" i="8"/>
  <c r="AG9" i="8"/>
  <c r="B9" i="8"/>
  <c r="AG8" i="8"/>
  <c r="AG7" i="8"/>
  <c r="B7" i="8"/>
  <c r="AG6" i="8"/>
  <c r="AG39" i="5"/>
  <c r="B39" i="5"/>
  <c r="AG38" i="5"/>
  <c r="AG37" i="5"/>
  <c r="B37" i="5"/>
  <c r="AG36" i="5"/>
  <c r="AG31" i="5"/>
  <c r="B31" i="5"/>
  <c r="AG30" i="5"/>
  <c r="AG25" i="5"/>
  <c r="B25" i="5"/>
  <c r="AG24" i="5"/>
  <c r="AG15" i="5"/>
  <c r="B15" i="5"/>
  <c r="AG14" i="5"/>
  <c r="AG17" i="5"/>
  <c r="B17" i="5"/>
  <c r="AG16" i="5"/>
  <c r="AG19" i="5"/>
  <c r="B19" i="5"/>
  <c r="AG18" i="5"/>
  <c r="AG7" i="5"/>
  <c r="B7" i="5"/>
  <c r="AG6" i="5"/>
  <c r="AH18" i="8" l="1"/>
  <c r="I18" i="8" s="1"/>
  <c r="D18" i="8" a="1"/>
  <c r="D18" i="8" s="1"/>
  <c r="E18" i="8"/>
  <c r="E17" i="8"/>
  <c r="D17" i="8" a="1"/>
  <c r="D17" i="8" s="1"/>
  <c r="AH17" i="8"/>
  <c r="I17" i="8" s="1"/>
  <c r="D22" i="8" l="1"/>
  <c r="E22" i="8" s="1"/>
  <c r="D21" i="8"/>
  <c r="E21" i="8" s="1"/>
  <c r="AF44" i="5" l="1" a="1"/>
  <c r="AF44" i="5" s="1"/>
  <c r="AE44" i="5" a="1"/>
  <c r="AE44" i="5" s="1"/>
  <c r="AD44" i="5" a="1"/>
  <c r="AD44" i="5" s="1"/>
  <c r="AC44" i="5" a="1"/>
  <c r="AC44" i="5" s="1"/>
  <c r="AB44" i="5" a="1"/>
  <c r="AB44" i="5" s="1"/>
  <c r="AA44" i="5" a="1"/>
  <c r="AA44" i="5" s="1"/>
  <c r="Z44" i="5" a="1"/>
  <c r="Z44" i="5" s="1"/>
  <c r="Y44" i="5" a="1"/>
  <c r="Y44" i="5" s="1"/>
  <c r="X44" i="5" a="1"/>
  <c r="X44" i="5" s="1"/>
  <c r="W44" i="5" a="1"/>
  <c r="W44" i="5" s="1"/>
  <c r="V44" i="5" a="1"/>
  <c r="V44" i="5" s="1"/>
  <c r="U44" i="5" a="1"/>
  <c r="U44" i="5" s="1"/>
  <c r="T44" i="5" a="1"/>
  <c r="T44" i="5" s="1"/>
  <c r="S44" i="5" a="1"/>
  <c r="S44" i="5" s="1"/>
  <c r="R44" i="5" a="1"/>
  <c r="R44" i="5" s="1"/>
  <c r="Q44" i="5" a="1"/>
  <c r="Q44" i="5" s="1"/>
  <c r="P44" i="5" a="1"/>
  <c r="P44" i="5" s="1"/>
  <c r="O44" i="5" a="1"/>
  <c r="O44" i="5" s="1"/>
  <c r="N44" i="5" a="1"/>
  <c r="N44" i="5" s="1"/>
  <c r="M44" i="5" a="1"/>
  <c r="M44" i="5" s="1"/>
  <c r="L44" i="5" a="1"/>
  <c r="L44" i="5" s="1"/>
  <c r="K44" i="5" a="1"/>
  <c r="K44" i="5" s="1"/>
  <c r="J44" i="5" a="1"/>
  <c r="J44" i="5" s="1"/>
  <c r="E44" i="5"/>
  <c r="AF43" i="5" a="1"/>
  <c r="AF43" i="5" s="1"/>
  <c r="AE43" i="5" a="1"/>
  <c r="AE43" i="5" s="1"/>
  <c r="AD43" i="5" a="1"/>
  <c r="AD43" i="5" s="1"/>
  <c r="AC43" i="5" a="1"/>
  <c r="AC43" i="5" s="1"/>
  <c r="AB43" i="5" a="1"/>
  <c r="AB43" i="5" s="1"/>
  <c r="AA43" i="5" a="1"/>
  <c r="AA43" i="5" s="1"/>
  <c r="Z43" i="5" a="1"/>
  <c r="Z43" i="5" s="1"/>
  <c r="Y43" i="5" a="1"/>
  <c r="Y43" i="5" s="1"/>
  <c r="X43" i="5" a="1"/>
  <c r="X43" i="5" s="1"/>
  <c r="W43" i="5" a="1"/>
  <c r="W43" i="5" s="1"/>
  <c r="V43" i="5" a="1"/>
  <c r="V43" i="5" s="1"/>
  <c r="U43" i="5" a="1"/>
  <c r="U43" i="5" s="1"/>
  <c r="T43" i="5" a="1"/>
  <c r="T43" i="5" s="1"/>
  <c r="S43" i="5" a="1"/>
  <c r="S43" i="5" s="1"/>
  <c r="R43" i="5" a="1"/>
  <c r="R43" i="5" s="1"/>
  <c r="Q43" i="5" a="1"/>
  <c r="Q43" i="5" s="1"/>
  <c r="P43" i="5" a="1"/>
  <c r="P43" i="5" s="1"/>
  <c r="O43" i="5" a="1"/>
  <c r="O43" i="5" s="1"/>
  <c r="N43" i="5" a="1"/>
  <c r="N43" i="5" s="1"/>
  <c r="M43" i="5" a="1"/>
  <c r="M43" i="5" s="1"/>
  <c r="L43" i="5" a="1"/>
  <c r="L43" i="5" s="1"/>
  <c r="K43" i="5" a="1"/>
  <c r="K43" i="5" s="1"/>
  <c r="J43" i="5" a="1"/>
  <c r="J43" i="5" s="1"/>
  <c r="E43" i="5"/>
  <c r="AG41" i="5"/>
  <c r="B41" i="5"/>
  <c r="AG40" i="5"/>
  <c r="AG35" i="5"/>
  <c r="B35" i="5"/>
  <c r="AG34" i="5"/>
  <c r="AG33" i="5"/>
  <c r="B33" i="5"/>
  <c r="AG32" i="5"/>
  <c r="AG29" i="5"/>
  <c r="B29" i="5"/>
  <c r="AG28" i="5"/>
  <c r="AG27" i="5"/>
  <c r="B27" i="5"/>
  <c r="AG26" i="5"/>
  <c r="AG23" i="5"/>
  <c r="B23" i="5"/>
  <c r="AG22" i="5"/>
  <c r="AG21" i="5"/>
  <c r="B21" i="5"/>
  <c r="AG20" i="5"/>
  <c r="AG13" i="5"/>
  <c r="B13" i="5"/>
  <c r="AG12" i="5"/>
  <c r="AG11" i="5"/>
  <c r="B11" i="5"/>
  <c r="AG10" i="5"/>
  <c r="AG9" i="5"/>
  <c r="B9" i="5"/>
  <c r="AG8" i="5"/>
  <c r="D43" i="5" l="1" a="1"/>
  <c r="D43" i="5" s="1"/>
  <c r="AH44" i="5"/>
  <c r="I44" i="5" s="1"/>
  <c r="AH43" i="5"/>
  <c r="I43" i="5" s="1"/>
  <c r="D47" i="5" s="1"/>
  <c r="E47" i="5" s="1"/>
  <c r="D44" i="5" a="1"/>
  <c r="D44" i="5" s="1"/>
  <c r="D48" i="5" l="1"/>
  <c r="E48" i="5" s="1"/>
  <c r="AG17" i="3" a="1"/>
  <c r="AG17" i="3" s="1"/>
  <c r="AF17" i="3" a="1"/>
  <c r="AF17" i="3" s="1"/>
  <c r="AE17" i="3" a="1"/>
  <c r="AE17" i="3" s="1"/>
  <c r="AD17" i="3" a="1"/>
  <c r="AD17" i="3" s="1"/>
  <c r="AC17" i="3"/>
  <c r="AC17" i="3" a="1"/>
  <c r="AB17" i="3" a="1"/>
  <c r="AB17" i="3" s="1"/>
  <c r="AA17" i="3" a="1"/>
  <c r="AA17" i="3" s="1"/>
  <c r="Z17" i="3" a="1"/>
  <c r="Z17" i="3" s="1"/>
  <c r="Y17" i="3" a="1"/>
  <c r="Y17" i="3" s="1"/>
  <c r="X17" i="3" a="1"/>
  <c r="X17" i="3" s="1"/>
  <c r="W17" i="3"/>
  <c r="W17" i="3" a="1"/>
  <c r="V17" i="3" a="1"/>
  <c r="V17" i="3" s="1"/>
  <c r="U17" i="3"/>
  <c r="U17" i="3" a="1"/>
  <c r="T17" i="3" a="1"/>
  <c r="T17" i="3" s="1"/>
  <c r="S17" i="3" a="1"/>
  <c r="S17" i="3" s="1"/>
  <c r="R17" i="3" a="1"/>
  <c r="R17" i="3" s="1"/>
  <c r="Q17" i="3" a="1"/>
  <c r="Q17" i="3" s="1"/>
  <c r="P17" i="3" a="1"/>
  <c r="P17" i="3" s="1"/>
  <c r="O17" i="3"/>
  <c r="O17" i="3" a="1"/>
  <c r="N17" i="3" a="1"/>
  <c r="N17" i="3" s="1"/>
  <c r="M17" i="3"/>
  <c r="M17" i="3" a="1"/>
  <c r="L17" i="3" a="1"/>
  <c r="L17" i="3" s="1"/>
  <c r="K17" i="3" a="1"/>
  <c r="K17" i="3" s="1"/>
  <c r="F17" i="3"/>
  <c r="AG16" i="3" a="1"/>
  <c r="AG16" i="3" s="1"/>
  <c r="AF16" i="3" a="1"/>
  <c r="AF16" i="3" s="1"/>
  <c r="AE16" i="3" a="1"/>
  <c r="AE16" i="3" s="1"/>
  <c r="AD16" i="3" a="1"/>
  <c r="AD16" i="3" s="1"/>
  <c r="AC16" i="3" a="1"/>
  <c r="AC16" i="3" s="1"/>
  <c r="AB16" i="3"/>
  <c r="AB16" i="3" a="1"/>
  <c r="AA16" i="3" a="1"/>
  <c r="AA16" i="3" s="1"/>
  <c r="Z16" i="3"/>
  <c r="Z16" i="3" a="1"/>
  <c r="Y16" i="3" a="1"/>
  <c r="Y16" i="3" s="1"/>
  <c r="X16" i="3" a="1"/>
  <c r="X16" i="3" s="1"/>
  <c r="W16" i="3" a="1"/>
  <c r="W16" i="3" s="1"/>
  <c r="V16" i="3"/>
  <c r="V16" i="3" a="1"/>
  <c r="U16" i="3" a="1"/>
  <c r="U16" i="3" s="1"/>
  <c r="T16" i="3"/>
  <c r="T16" i="3" a="1"/>
  <c r="S16" i="3" a="1"/>
  <c r="S16" i="3" s="1"/>
  <c r="R16" i="3"/>
  <c r="R16" i="3" a="1"/>
  <c r="Q16" i="3" a="1"/>
  <c r="Q16" i="3" s="1"/>
  <c r="P16" i="3" a="1"/>
  <c r="P16" i="3" s="1"/>
  <c r="O16" i="3" a="1"/>
  <c r="O16" i="3" s="1"/>
  <c r="N16" i="3"/>
  <c r="N16" i="3" a="1"/>
  <c r="M16" i="3" a="1"/>
  <c r="M16" i="3" s="1"/>
  <c r="L16" i="3"/>
  <c r="L16" i="3" a="1"/>
  <c r="K16" i="3" a="1"/>
  <c r="K16" i="3" s="1"/>
  <c r="F16" i="3"/>
  <c r="AH14" i="3"/>
  <c r="C14" i="3"/>
  <c r="AH13" i="3"/>
  <c r="AH12" i="3"/>
  <c r="C12" i="3"/>
  <c r="AH11" i="3"/>
  <c r="AH10" i="3"/>
  <c r="C10" i="3"/>
  <c r="E16" i="3" s="1" a="1"/>
  <c r="E16" i="3" s="1"/>
  <c r="AH9" i="3"/>
  <c r="AH8" i="3"/>
  <c r="C8" i="3"/>
  <c r="AH7" i="3"/>
  <c r="AI16" i="3" s="1"/>
  <c r="J16" i="3" s="1"/>
  <c r="AF16" i="2" a="1"/>
  <c r="AF16" i="2" s="1"/>
  <c r="AE16" i="2" a="1"/>
  <c r="AE16" i="2" s="1"/>
  <c r="AD16" i="2" a="1"/>
  <c r="AD16" i="2" s="1"/>
  <c r="AC16" i="2" a="1"/>
  <c r="AC16" i="2" s="1"/>
  <c r="AB16" i="2" a="1"/>
  <c r="AB16" i="2" s="1"/>
  <c r="AA16" i="2" a="1"/>
  <c r="AA16" i="2" s="1"/>
  <c r="Z16" i="2" a="1"/>
  <c r="Z16" i="2" s="1"/>
  <c r="Y16" i="2"/>
  <c r="Y16" i="2" a="1"/>
  <c r="X16" i="2" a="1"/>
  <c r="X16" i="2" s="1"/>
  <c r="W16" i="2"/>
  <c r="W16" i="2" a="1"/>
  <c r="V16" i="2" a="1"/>
  <c r="V16" i="2" s="1"/>
  <c r="U16" i="2" a="1"/>
  <c r="U16" i="2" s="1"/>
  <c r="T16" i="2" a="1"/>
  <c r="T16" i="2" s="1"/>
  <c r="S16" i="2" a="1"/>
  <c r="S16" i="2" s="1"/>
  <c r="R16" i="2" a="1"/>
  <c r="R16" i="2" s="1"/>
  <c r="Q16" i="2" a="1"/>
  <c r="Q16" i="2" s="1"/>
  <c r="P16" i="2" a="1"/>
  <c r="P16" i="2" s="1"/>
  <c r="O16" i="2" a="1"/>
  <c r="O16" i="2" s="1"/>
  <c r="N16" i="2" a="1"/>
  <c r="N16" i="2" s="1"/>
  <c r="M16" i="2" a="1"/>
  <c r="M16" i="2" s="1"/>
  <c r="L16" i="2" a="1"/>
  <c r="L16" i="2" s="1"/>
  <c r="K16" i="2" a="1"/>
  <c r="K16" i="2" s="1"/>
  <c r="J16" i="2" a="1"/>
  <c r="J16" i="2" s="1"/>
  <c r="E16" i="2"/>
  <c r="AF15" i="2" a="1"/>
  <c r="AF15" i="2" s="1"/>
  <c r="AE15" i="2" a="1"/>
  <c r="AE15" i="2" s="1"/>
  <c r="AD15" i="2" a="1"/>
  <c r="AD15" i="2" s="1"/>
  <c r="AC15" i="2" a="1"/>
  <c r="AC15" i="2" s="1"/>
  <c r="AB15" i="2" a="1"/>
  <c r="AB15" i="2" s="1"/>
  <c r="AA15" i="2" a="1"/>
  <c r="AA15" i="2" s="1"/>
  <c r="Z15" i="2" a="1"/>
  <c r="Z15" i="2" s="1"/>
  <c r="Y15" i="2" a="1"/>
  <c r="Y15" i="2" s="1"/>
  <c r="X15" i="2" a="1"/>
  <c r="X15" i="2" s="1"/>
  <c r="W15" i="2" a="1"/>
  <c r="W15" i="2" s="1"/>
  <c r="V15" i="2" a="1"/>
  <c r="V15" i="2" s="1"/>
  <c r="U15" i="2" a="1"/>
  <c r="U15" i="2" s="1"/>
  <c r="T15" i="2" a="1"/>
  <c r="T15" i="2" s="1"/>
  <c r="S15" i="2" a="1"/>
  <c r="S15" i="2" s="1"/>
  <c r="R15" i="2" a="1"/>
  <c r="R15" i="2" s="1"/>
  <c r="Q15" i="2" a="1"/>
  <c r="Q15" i="2" s="1"/>
  <c r="P15" i="2" a="1"/>
  <c r="P15" i="2" s="1"/>
  <c r="O15" i="2" a="1"/>
  <c r="O15" i="2" s="1"/>
  <c r="N15" i="2" a="1"/>
  <c r="N15" i="2" s="1"/>
  <c r="M15" i="2" a="1"/>
  <c r="M15" i="2" s="1"/>
  <c r="L15" i="2" a="1"/>
  <c r="L15" i="2" s="1"/>
  <c r="K15" i="2" a="1"/>
  <c r="K15" i="2" s="1"/>
  <c r="J15" i="2" a="1"/>
  <c r="J15" i="2" s="1"/>
  <c r="E15" i="2"/>
  <c r="AG13" i="2"/>
  <c r="B13" i="2"/>
  <c r="AG12" i="2"/>
  <c r="AG11" i="2"/>
  <c r="B11" i="2"/>
  <c r="AG10" i="2"/>
  <c r="AG9" i="2"/>
  <c r="B9" i="2"/>
  <c r="AG8" i="2"/>
  <c r="AG7" i="2"/>
  <c r="B7" i="2"/>
  <c r="AG6" i="2"/>
  <c r="E17" i="3" l="1" a="1"/>
  <c r="E17" i="3" s="1"/>
  <c r="E21" i="3" s="1"/>
  <c r="F21" i="3" s="1"/>
  <c r="D16" i="2" a="1"/>
  <c r="D16" i="2" s="1"/>
  <c r="AI17" i="3"/>
  <c r="J17" i="3" s="1"/>
  <c r="D15" i="2" a="1"/>
  <c r="D15" i="2" s="1"/>
  <c r="E20" i="3"/>
  <c r="F20" i="3" s="1"/>
  <c r="AH16" i="2"/>
  <c r="I16" i="2" s="1"/>
  <c r="AH15" i="2"/>
  <c r="I15" i="2" s="1"/>
  <c r="D20" i="2"/>
  <c r="E20" i="2" s="1"/>
  <c r="D19" i="2" l="1"/>
  <c r="E19" i="2" s="1"/>
</calcChain>
</file>

<file path=xl/comments1.xml><?xml version="1.0" encoding="utf-8"?>
<comments xmlns="http://schemas.openxmlformats.org/spreadsheetml/2006/main">
  <authors>
    <author>Max Hislop</author>
  </authors>
  <commentList>
    <comment ref="A1" authorId="0">
      <text>
        <r>
          <rPr>
            <b/>
            <sz val="11"/>
            <color indexed="81"/>
            <rFont val="Tahoma"/>
            <family val="2"/>
          </rPr>
          <t xml:space="preserve">1:
</t>
        </r>
        <r>
          <rPr>
            <sz val="11"/>
            <color indexed="81"/>
            <rFont val="Tahoma"/>
            <family val="2"/>
          </rPr>
          <t>Enter the name of the Plan that is to be assessed and the date of publication.</t>
        </r>
      </text>
    </comment>
    <comment ref="A6" authorId="0">
      <text>
        <r>
          <rPr>
            <b/>
            <sz val="11"/>
            <color indexed="81"/>
            <rFont val="Tahoma"/>
            <family val="2"/>
          </rPr>
          <t xml:space="preserve">2:
</t>
        </r>
        <r>
          <rPr>
            <sz val="11"/>
            <color indexed="81"/>
            <rFont val="Tahoma"/>
            <family val="2"/>
          </rPr>
          <t>Enter the structure of the plan based on the chapter, or section headings.</t>
        </r>
        <r>
          <rPr>
            <sz val="9"/>
            <color indexed="81"/>
            <rFont val="Tahoma"/>
            <family val="2"/>
          </rPr>
          <t xml:space="preserve">
</t>
        </r>
      </text>
    </comment>
    <comment ref="B6" authorId="0">
      <text>
        <r>
          <rPr>
            <b/>
            <sz val="11"/>
            <color indexed="81"/>
            <rFont val="Tahoma"/>
            <family val="2"/>
          </rPr>
          <t xml:space="preserve">3:
a) </t>
        </r>
        <r>
          <rPr>
            <sz val="11"/>
            <color indexed="81"/>
            <rFont val="Tahoma"/>
            <family val="2"/>
          </rPr>
          <t xml:space="preserve">Identify the </t>
        </r>
        <r>
          <rPr>
            <u/>
            <sz val="11"/>
            <color indexed="81"/>
            <rFont val="Tahoma"/>
            <family val="2"/>
          </rPr>
          <t>'Environmental'</t>
        </r>
        <r>
          <rPr>
            <sz val="11"/>
            <color indexed="81"/>
            <rFont val="Tahoma"/>
            <family val="2"/>
          </rPr>
          <t xml:space="preserve"> chapter/ section of the Plan here by entering and </t>
        </r>
        <r>
          <rPr>
            <b/>
            <sz val="11"/>
            <color indexed="81"/>
            <rFont val="Tahoma"/>
            <family val="2"/>
          </rPr>
          <t>'E'</t>
        </r>
        <r>
          <rPr>
            <sz val="11"/>
            <color indexed="81"/>
            <rFont val="Tahoma"/>
            <family val="2"/>
          </rPr>
          <t xml:space="preserve"> alongside the appropriate row(s)
</t>
        </r>
        <r>
          <rPr>
            <b/>
            <sz val="11"/>
            <color indexed="81"/>
            <rFont val="Tahoma"/>
            <family val="2"/>
          </rPr>
          <t>b)</t>
        </r>
        <r>
          <rPr>
            <sz val="11"/>
            <color indexed="81"/>
            <rFont val="Tahoma"/>
            <family val="2"/>
          </rPr>
          <t xml:space="preserve"> Identify the </t>
        </r>
        <r>
          <rPr>
            <u/>
            <sz val="11"/>
            <color indexed="81"/>
            <rFont val="Tahoma"/>
            <family val="2"/>
          </rPr>
          <t>'Introductory'/'Vision'/'Principles'/'Objectives'</t>
        </r>
        <r>
          <rPr>
            <sz val="11"/>
            <color indexed="81"/>
            <rFont val="Tahoma"/>
            <family val="2"/>
          </rPr>
          <t xml:space="preserve"> chapter/sections of the Plan here by entering an </t>
        </r>
        <r>
          <rPr>
            <b/>
            <sz val="11"/>
            <color indexed="81"/>
            <rFont val="Tahoma"/>
            <family val="2"/>
          </rPr>
          <t>'I'</t>
        </r>
        <r>
          <rPr>
            <sz val="11"/>
            <color indexed="81"/>
            <rFont val="Tahoma"/>
            <family val="2"/>
          </rPr>
          <t xml:space="preserve"> alongside the appropriate row(s)</t>
        </r>
        <r>
          <rPr>
            <sz val="9"/>
            <color indexed="81"/>
            <rFont val="Tahoma"/>
            <family val="2"/>
          </rPr>
          <t xml:space="preserve">
</t>
        </r>
      </text>
    </comment>
    <comment ref="D6" authorId="0">
      <text>
        <r>
          <rPr>
            <b/>
            <sz val="11"/>
            <color indexed="81"/>
            <rFont val="Tahoma"/>
            <family val="2"/>
          </rPr>
          <t xml:space="preserve">5:
</t>
        </r>
        <r>
          <rPr>
            <sz val="11"/>
            <color indexed="81"/>
            <rFont val="Tahoma"/>
            <family val="2"/>
          </rPr>
          <t>Enter scores for criterion A as for criteria D-Z, but you can only score chapters/sections of the Plan identified with an 'I' (coloured blue).</t>
        </r>
        <r>
          <rPr>
            <sz val="9"/>
            <color indexed="81"/>
            <rFont val="Tahoma"/>
            <family val="2"/>
          </rPr>
          <t xml:space="preserve">
</t>
        </r>
      </text>
    </comment>
    <comment ref="H6" authorId="0">
      <text>
        <r>
          <rPr>
            <b/>
            <sz val="11"/>
            <color indexed="81"/>
            <rFont val="Tahoma"/>
            <family val="2"/>
          </rPr>
          <t xml:space="preserve">6:
</t>
        </r>
        <r>
          <rPr>
            <sz val="11"/>
            <color indexed="81"/>
            <rFont val="Tahoma"/>
            <family val="2"/>
          </rPr>
          <t xml:space="preserve">Criterion B is sub-divided into 4 columns: Economic; Social; Health, and; Climate. 
Enter scores for each sub-column as for criteria D-Z, where GI Benefits are explicitly stated within the respective policy areas in the plan. i.e. the health benefits of GI, or the climate change benefits of GI are stated. 
You can't enter scores for B in the Environmental chapter/section(s) of the Plan. 
</t>
        </r>
      </text>
    </comment>
    <comment ref="I6" authorId="0">
      <text>
        <r>
          <rPr>
            <b/>
            <sz val="11"/>
            <color indexed="81"/>
            <rFont val="Tahoma"/>
            <family val="2"/>
          </rPr>
          <t xml:space="preserve">7:
</t>
        </r>
        <r>
          <rPr>
            <sz val="11"/>
            <color indexed="81"/>
            <rFont val="Tahoma"/>
            <family val="2"/>
          </rPr>
          <t xml:space="preserve">Criterion C scores automatically based on the distribution of scores in criteria D-Z, and the identification of the 'Environmental' chapter or section(s) of the Plan.
</t>
        </r>
        <r>
          <rPr>
            <u/>
            <sz val="11"/>
            <color indexed="81"/>
            <rFont val="Tahoma"/>
            <family val="2"/>
          </rPr>
          <t xml:space="preserve">NB: 'Environmental' chapter/section </t>
        </r>
        <r>
          <rPr>
            <b/>
            <u/>
            <sz val="11"/>
            <color indexed="81"/>
            <rFont val="Tahoma"/>
            <family val="2"/>
          </rPr>
          <t>must</t>
        </r>
        <r>
          <rPr>
            <u/>
            <sz val="11"/>
            <color indexed="81"/>
            <rFont val="Tahoma"/>
            <family val="2"/>
          </rPr>
          <t xml:space="preserve"> be identified for this criterion to be scored</t>
        </r>
        <r>
          <rPr>
            <u/>
            <sz val="9"/>
            <color indexed="81"/>
            <rFont val="Tahoma"/>
            <family val="2"/>
          </rPr>
          <t xml:space="preserve">
</t>
        </r>
      </text>
    </comment>
    <comment ref="J6" authorId="0">
      <text>
        <r>
          <rPr>
            <b/>
            <sz val="11"/>
            <color indexed="81"/>
            <rFont val="Tahoma"/>
            <family val="2"/>
          </rPr>
          <t xml:space="preserve">4:
</t>
        </r>
        <r>
          <rPr>
            <sz val="11"/>
            <color indexed="81"/>
            <rFont val="Tahoma"/>
            <family val="2"/>
          </rPr>
          <t xml:space="preserve">For each Chapter/Section of the Plan
</t>
        </r>
        <r>
          <rPr>
            <b/>
            <sz val="11"/>
            <color indexed="81"/>
            <rFont val="Tahoma"/>
            <family val="2"/>
          </rPr>
          <t>a)</t>
        </r>
        <r>
          <rPr>
            <sz val="11"/>
            <color indexed="81"/>
            <rFont val="Tahoma"/>
            <family val="2"/>
          </rPr>
          <t xml:space="preserve"> Enter the score for Coverage of each Policy Criteria D-Z  
</t>
        </r>
        <r>
          <rPr>
            <b/>
            <sz val="11"/>
            <color indexed="81"/>
            <rFont val="Tahoma"/>
            <family val="2"/>
          </rPr>
          <t>b)</t>
        </r>
        <r>
          <rPr>
            <sz val="11"/>
            <color indexed="81"/>
            <rFont val="Tahoma"/>
            <family val="2"/>
          </rPr>
          <t xml:space="preserve"> Enter the score for Strength of Policy wording for each Policy Criteria. 
</t>
        </r>
        <r>
          <rPr>
            <u/>
            <sz val="11"/>
            <color indexed="81"/>
            <rFont val="Tahoma"/>
            <family val="2"/>
          </rPr>
          <t xml:space="preserve">NB: Strength scores cannot be greater than Coverage scores
</t>
        </r>
        <r>
          <rPr>
            <sz val="11"/>
            <color indexed="81"/>
            <rFont val="Tahoma"/>
            <family val="2"/>
          </rPr>
          <t xml:space="preserve">
Score 1 to 3 using the legend below (cells will be coloured automatically) 
</t>
        </r>
        <r>
          <rPr>
            <u/>
            <sz val="11"/>
            <color indexed="81"/>
            <rFont val="Tahoma"/>
            <family val="2"/>
          </rPr>
          <t>NB: '0's do not need to be entered.</t>
        </r>
        <r>
          <rPr>
            <sz val="11"/>
            <color indexed="81"/>
            <rFont val="Tahoma"/>
            <family val="2"/>
          </rPr>
          <t xml:space="preserve">
</t>
        </r>
      </text>
    </comment>
  </commentList>
</comments>
</file>

<file path=xl/comments2.xml><?xml version="1.0" encoding="utf-8"?>
<comments xmlns="http://schemas.openxmlformats.org/spreadsheetml/2006/main">
  <authors>
    <author>Max Hislop</author>
  </authors>
  <commentList>
    <comment ref="C3" authorId="0">
      <text>
        <r>
          <rPr>
            <b/>
            <sz val="11"/>
            <color indexed="81"/>
            <rFont val="Tahoma"/>
            <family val="2"/>
          </rPr>
          <t xml:space="preserve">A:
</t>
        </r>
        <r>
          <rPr>
            <sz val="11"/>
            <color indexed="81"/>
            <rFont val="Tahoma"/>
            <family val="2"/>
          </rPr>
          <t xml:space="preserve">The value of GI is explicitly recognised &amp; justified within the Plan's vision, principles, or objectives
</t>
        </r>
      </text>
    </comment>
    <comment ref="G3" authorId="0">
      <text>
        <r>
          <rPr>
            <b/>
            <sz val="11"/>
            <color indexed="81"/>
            <rFont val="Tahoma"/>
            <family val="2"/>
          </rPr>
          <t xml:space="preserve">B:
</t>
        </r>
        <r>
          <rPr>
            <sz val="11"/>
            <color indexed="81"/>
            <rFont val="Tahoma"/>
            <family val="2"/>
          </rPr>
          <t xml:space="preserve">GI benefits are explicitly stated within economic, social, health and climate change policies
</t>
        </r>
      </text>
    </comment>
    <comment ref="H3" authorId="0">
      <text>
        <r>
          <rPr>
            <b/>
            <sz val="11"/>
            <color indexed="81"/>
            <rFont val="Tahoma"/>
            <family val="2"/>
          </rPr>
          <t xml:space="preserve">C:
</t>
        </r>
        <r>
          <rPr>
            <sz val="11"/>
            <color indexed="81"/>
            <rFont val="Tahoma"/>
            <family val="2"/>
          </rPr>
          <t>The extent to which GI policy (criteria D-Z) is mainstreamed outside the environmental policies</t>
        </r>
        <r>
          <rPr>
            <sz val="9"/>
            <color indexed="81"/>
            <rFont val="Tahoma"/>
            <family val="2"/>
          </rPr>
          <t xml:space="preserve">
</t>
        </r>
      </text>
    </comment>
    <comment ref="I3" authorId="0">
      <text>
        <r>
          <rPr>
            <b/>
            <sz val="11"/>
            <color indexed="81"/>
            <rFont val="Tahoma"/>
            <family val="2"/>
          </rPr>
          <t xml:space="preserve">D:
</t>
        </r>
        <r>
          <rPr>
            <sz val="11"/>
            <color indexed="81"/>
            <rFont val="Tahoma"/>
            <family val="2"/>
          </rPr>
          <t xml:space="preserve">GI is an integral design component considered at preplanning stages of the development   
</t>
        </r>
      </text>
    </comment>
    <comment ref="J3" authorId="0">
      <text>
        <r>
          <rPr>
            <b/>
            <sz val="11"/>
            <color indexed="81"/>
            <rFont val="Tahoma"/>
            <family val="2"/>
          </rPr>
          <t xml:space="preserve">E:
</t>
        </r>
        <r>
          <rPr>
            <sz val="11"/>
            <color indexed="81"/>
            <rFont val="Tahoma"/>
            <family val="2"/>
          </rPr>
          <t xml:space="preserve">Designers of GI engage with key stakeholders at preplanning stage of the development
</t>
        </r>
      </text>
    </comment>
    <comment ref="K3" authorId="0">
      <text>
        <r>
          <rPr>
            <b/>
            <sz val="11"/>
            <color indexed="81"/>
            <rFont val="Tahoma"/>
            <family val="2"/>
          </rPr>
          <t xml:space="preserve">F:
</t>
        </r>
        <r>
          <rPr>
            <sz val="11"/>
            <color indexed="81"/>
            <rFont val="Tahoma"/>
            <family val="2"/>
          </rPr>
          <t xml:space="preserve">GI delivers multiple functions and benefits on the same land parcel
</t>
        </r>
      </text>
    </comment>
    <comment ref="L3" authorId="0">
      <text>
        <r>
          <rPr>
            <b/>
            <sz val="11"/>
            <color indexed="81"/>
            <rFont val="Tahoma"/>
            <family val="2"/>
          </rPr>
          <t xml:space="preserve">G:
</t>
        </r>
        <r>
          <rPr>
            <sz val="11"/>
            <color indexed="81"/>
            <rFont val="Tahoma"/>
            <family val="2"/>
          </rPr>
          <t xml:space="preserve">GI enhances natural capital and delivery of environment net gains
</t>
        </r>
      </text>
    </comment>
    <comment ref="M3" authorId="0">
      <text>
        <r>
          <rPr>
            <b/>
            <sz val="11"/>
            <color indexed="81"/>
            <rFont val="Tahoma"/>
            <family val="2"/>
          </rPr>
          <t xml:space="preserve">H:
</t>
        </r>
        <r>
          <rPr>
            <sz val="11"/>
            <color indexed="81"/>
            <rFont val="Tahoma"/>
            <family val="2"/>
          </rPr>
          <t xml:space="preserve">The development setting is appraised for multiple GI functions and benefits
</t>
        </r>
      </text>
    </comment>
    <comment ref="N3" authorId="0">
      <text>
        <r>
          <rPr>
            <b/>
            <sz val="11"/>
            <color indexed="81"/>
            <rFont val="Tahoma"/>
            <family val="2"/>
          </rPr>
          <t xml:space="preserve">I. 
</t>
        </r>
        <r>
          <rPr>
            <sz val="11"/>
            <color indexed="81"/>
            <rFont val="Tahoma"/>
            <family val="2"/>
          </rPr>
          <t xml:space="preserve">The development site is appraised for multiple GI functions and benefits
</t>
        </r>
      </text>
    </comment>
    <comment ref="O3" authorId="0">
      <text>
        <r>
          <rPr>
            <b/>
            <sz val="11"/>
            <color indexed="81"/>
            <rFont val="Tahoma"/>
            <family val="2"/>
          </rPr>
          <t>J.</t>
        </r>
        <r>
          <rPr>
            <sz val="11"/>
            <color indexed="81"/>
            <rFont val="Tahoma"/>
            <family val="2"/>
          </rPr>
          <t xml:space="preserve"> 
GI is designed to deliver a wider landscape scale GI network
</t>
        </r>
      </text>
    </comment>
    <comment ref="P3" authorId="0">
      <text>
        <r>
          <rPr>
            <b/>
            <sz val="11"/>
            <color indexed="81"/>
            <rFont val="Tahoma"/>
            <family val="2"/>
          </rPr>
          <t xml:space="preserve">K. </t>
        </r>
        <r>
          <rPr>
            <sz val="11"/>
            <color indexed="81"/>
            <rFont val="Tahoma"/>
            <family val="2"/>
          </rPr>
          <t xml:space="preserve">
GI delivers on site habitat enhancements resulting in biodiversity net gain</t>
        </r>
      </text>
    </comment>
    <comment ref="Q3" authorId="0">
      <text>
        <r>
          <rPr>
            <b/>
            <sz val="11"/>
            <color indexed="81"/>
            <rFont val="Tahoma"/>
            <family val="2"/>
          </rPr>
          <t xml:space="preserve">L . </t>
        </r>
        <r>
          <rPr>
            <sz val="11"/>
            <color indexed="81"/>
            <rFont val="Tahoma"/>
            <family val="2"/>
          </rPr>
          <t xml:space="preserve">
GI is designed to retain and expand habitat networks including nature recovery networks
</t>
        </r>
      </text>
    </comment>
    <comment ref="R3" authorId="0">
      <text>
        <r>
          <rPr>
            <b/>
            <sz val="11"/>
            <color indexed="81"/>
            <rFont val="Tahoma"/>
            <family val="2"/>
          </rPr>
          <t xml:space="preserve">M. 
</t>
        </r>
        <r>
          <rPr>
            <sz val="11"/>
            <color indexed="81"/>
            <rFont val="Tahoma"/>
            <family val="2"/>
          </rPr>
          <t xml:space="preserve">Watercourses and coasts are explicitly referenced as GI  in the design of a development       
</t>
        </r>
      </text>
    </comment>
    <comment ref="S3" authorId="0">
      <text>
        <r>
          <rPr>
            <b/>
            <sz val="11"/>
            <color indexed="81"/>
            <rFont val="Tahoma"/>
            <family val="2"/>
          </rPr>
          <t xml:space="preserve">N. 
</t>
        </r>
        <r>
          <rPr>
            <sz val="11"/>
            <color indexed="81"/>
            <rFont val="Tahoma"/>
            <family val="2"/>
          </rPr>
          <t xml:space="preserve">SuDs are explicitly referenced in developments as multifunctional GI </t>
        </r>
        <r>
          <rPr>
            <b/>
            <sz val="11"/>
            <color indexed="81"/>
            <rFont val="Tahoma"/>
            <family val="2"/>
          </rPr>
          <t xml:space="preserve">    </t>
        </r>
        <r>
          <rPr>
            <sz val="11"/>
            <color indexed="81"/>
            <rFont val="Tahoma"/>
            <family val="2"/>
          </rPr>
          <t xml:space="preserve">
</t>
        </r>
      </text>
    </comment>
    <comment ref="T3" authorId="0">
      <text>
        <r>
          <rPr>
            <b/>
            <sz val="11"/>
            <color indexed="81"/>
            <rFont val="Tahoma"/>
            <family val="2"/>
          </rPr>
          <t xml:space="preserve">O. </t>
        </r>
        <r>
          <rPr>
            <sz val="11"/>
            <color indexed="81"/>
            <rFont val="Tahoma"/>
            <family val="2"/>
          </rPr>
          <t xml:space="preserve">
Watercourses and SUDs have a naturalised design enhancing natural capital
</t>
        </r>
      </text>
    </comment>
    <comment ref="U3" authorId="0">
      <text>
        <r>
          <rPr>
            <b/>
            <sz val="11"/>
            <color indexed="81"/>
            <rFont val="Tahoma"/>
            <family val="2"/>
          </rPr>
          <t>P.</t>
        </r>
        <r>
          <rPr>
            <sz val="11"/>
            <color indexed="81"/>
            <rFont val="Tahoma"/>
            <family val="2"/>
          </rPr>
          <t xml:space="preserve"> 
Watercourses and SuDS are designed to provide safe public access  
</t>
        </r>
      </text>
    </comment>
    <comment ref="V3" authorId="0">
      <text>
        <r>
          <rPr>
            <b/>
            <sz val="11"/>
            <color indexed="81"/>
            <rFont val="Tahoma"/>
            <family val="2"/>
          </rPr>
          <t xml:space="preserve">Q. </t>
        </r>
        <r>
          <rPr>
            <sz val="11"/>
            <color indexed="81"/>
            <rFont val="Tahoma"/>
            <family val="2"/>
          </rPr>
          <t xml:space="preserve">
Watercourses and SuDS enhance the aesthetic and amenity value of the development  
</t>
        </r>
      </text>
    </comment>
    <comment ref="W3" authorId="0">
      <text>
        <r>
          <rPr>
            <b/>
            <sz val="11"/>
            <color indexed="81"/>
            <rFont val="Tahoma"/>
            <family val="2"/>
          </rPr>
          <t xml:space="preserve">R. 
</t>
        </r>
        <r>
          <rPr>
            <sz val="11"/>
            <color indexed="81"/>
            <rFont val="Tahoma"/>
            <family val="2"/>
          </rPr>
          <t xml:space="preserve">GI is designed  to improve air quality
</t>
        </r>
      </text>
    </comment>
    <comment ref="X3" authorId="0">
      <text>
        <r>
          <rPr>
            <b/>
            <sz val="11"/>
            <color indexed="81"/>
            <rFont val="Tahoma"/>
            <family val="2"/>
          </rPr>
          <t xml:space="preserve">S. 
</t>
        </r>
        <r>
          <rPr>
            <sz val="11"/>
            <color indexed="81"/>
            <rFont val="Tahoma"/>
            <family val="2"/>
          </rPr>
          <t xml:space="preserve">GI  enhances opportunities for active and healthy travel
</t>
        </r>
      </text>
    </comment>
    <comment ref="Y3" authorId="0">
      <text>
        <r>
          <rPr>
            <b/>
            <sz val="11"/>
            <color indexed="81"/>
            <rFont val="Tahoma"/>
            <family val="2"/>
          </rPr>
          <t xml:space="preserve">T. 
</t>
        </r>
        <r>
          <rPr>
            <sz val="11"/>
            <color indexed="81"/>
            <rFont val="Tahoma"/>
            <family val="2"/>
          </rPr>
          <t xml:space="preserve">GI links to wider path and public access networks where they exist.  
</t>
        </r>
      </text>
    </comment>
    <comment ref="Z3" authorId="0">
      <text>
        <r>
          <rPr>
            <b/>
            <sz val="11"/>
            <color indexed="81"/>
            <rFont val="Tahoma"/>
            <family val="2"/>
          </rPr>
          <t xml:space="preserve">U. 
</t>
        </r>
        <r>
          <rPr>
            <sz val="11"/>
            <color indexed="81"/>
            <rFont val="Tahoma"/>
            <family val="2"/>
          </rPr>
          <t xml:space="preserve">GI is designed to provide local recreation walking and cycling opportunities.
</t>
        </r>
      </text>
    </comment>
    <comment ref="AA3" authorId="0">
      <text>
        <r>
          <rPr>
            <b/>
            <sz val="11"/>
            <color indexed="81"/>
            <rFont val="Tahoma"/>
            <family val="2"/>
          </rPr>
          <t xml:space="preserve">V. 
</t>
        </r>
        <r>
          <rPr>
            <sz val="11"/>
            <color indexed="81"/>
            <rFont val="Tahoma"/>
            <family val="2"/>
          </rPr>
          <t>GI meets the councils accessibility, quality and quantity standards for open space</t>
        </r>
      </text>
    </comment>
    <comment ref="AB3" authorId="0">
      <text>
        <r>
          <rPr>
            <b/>
            <sz val="11"/>
            <color indexed="81"/>
            <rFont val="Tahoma"/>
            <family val="2"/>
          </rPr>
          <t xml:space="preserve">W. 
</t>
        </r>
        <r>
          <rPr>
            <sz val="11"/>
            <color indexed="81"/>
            <rFont val="Tahoma"/>
            <family val="2"/>
          </rPr>
          <t>GI is designed to provide recreational opportunities for different user and age groups.</t>
        </r>
      </text>
    </comment>
    <comment ref="AC3" authorId="0">
      <text>
        <r>
          <rPr>
            <b/>
            <sz val="11"/>
            <color indexed="81"/>
            <rFont val="Tahoma"/>
            <family val="2"/>
          </rPr>
          <t xml:space="preserve">X. 
</t>
        </r>
        <r>
          <rPr>
            <sz val="11"/>
            <color indexed="81"/>
            <rFont val="Tahoma"/>
            <family val="2"/>
          </rPr>
          <t xml:space="preserve">Long-term management &amp; maintenance arrangements will be documented &amp; agreed
</t>
        </r>
      </text>
    </comment>
    <comment ref="AD3" authorId="0">
      <text>
        <r>
          <rPr>
            <b/>
            <sz val="11"/>
            <color indexed="81"/>
            <rFont val="Tahoma"/>
            <family val="2"/>
          </rPr>
          <t xml:space="preserve">Y. 
</t>
        </r>
        <r>
          <rPr>
            <sz val="11"/>
            <color indexed="81"/>
            <rFont val="Tahoma"/>
            <family val="2"/>
          </rPr>
          <t xml:space="preserve">Documentation states the function and benefits of all GI and their maintenance regimes
</t>
        </r>
      </text>
    </comment>
    <comment ref="AE3" authorId="0">
      <text>
        <r>
          <rPr>
            <b/>
            <sz val="11"/>
            <color indexed="81"/>
            <rFont val="Tahoma"/>
            <family val="2"/>
          </rPr>
          <t xml:space="preserve">Z. 
</t>
        </r>
        <r>
          <rPr>
            <sz val="11"/>
            <color indexed="81"/>
            <rFont val="Tahoma"/>
            <family val="2"/>
          </rPr>
          <t xml:space="preserve">Mechanisms to fund the management and maintenance regime are identified and agreed
</t>
        </r>
      </text>
    </comment>
    <comment ref="C6" authorId="0">
      <text>
        <r>
          <rPr>
            <sz val="14"/>
            <color indexed="81"/>
            <rFont val="Tahoma"/>
            <family val="2"/>
          </rPr>
          <t>Planning Policy Wales 10, 2018</t>
        </r>
        <r>
          <rPr>
            <sz val="9"/>
            <color indexed="81"/>
            <rFont val="Tahoma"/>
            <family val="2"/>
          </rPr>
          <t xml:space="preserve">
</t>
        </r>
        <r>
          <rPr>
            <sz val="11"/>
            <color indexed="81"/>
            <rFont val="Tahoma"/>
            <family val="2"/>
          </rPr>
          <t xml:space="preserve">
</t>
        </r>
        <r>
          <rPr>
            <b/>
            <sz val="11"/>
            <color indexed="81"/>
            <rFont val="Tahoma"/>
            <family val="2"/>
          </rPr>
          <t xml:space="preserve">Foreword
</t>
        </r>
        <r>
          <rPr>
            <sz val="11"/>
            <color indexed="81"/>
            <rFont val="Tahoma"/>
            <family val="2"/>
          </rPr>
          <t xml:space="preserve">PPW will deliver the vision of the Wales we want set out in the Well-being of Future Generations Act: a more prosperous Wales, a resilient Wales, which supports </t>
        </r>
        <r>
          <rPr>
            <u/>
            <sz val="11"/>
            <color indexed="81"/>
            <rFont val="Tahoma"/>
            <family val="2"/>
          </rPr>
          <t>healthy, functioning ecosystems</t>
        </r>
        <r>
          <rPr>
            <sz val="11"/>
            <color indexed="81"/>
            <rFont val="Tahoma"/>
            <family val="2"/>
          </rPr>
          <t xml:space="preserve"> and recognises the limits of the global environment, a healthier Wales, a more equal Wales, a Wales of more cohesive communities, a Wales of vibrant culture and a globally responsible Wales.
[…]
Finally, the Natural and Distinctive places are those which </t>
        </r>
        <r>
          <rPr>
            <u/>
            <sz val="11"/>
            <color indexed="81"/>
            <rFont val="Tahoma"/>
            <family val="2"/>
          </rPr>
          <t>value the quality of our landscapes</t>
        </r>
        <r>
          <rPr>
            <sz val="11"/>
            <color indexed="81"/>
            <rFont val="Tahoma"/>
            <family val="2"/>
          </rPr>
          <t xml:space="preserve"> and historic environment, future proof economic assets both in response to the challenges presented by climate change and in promote low carbon solutions, </t>
        </r>
        <r>
          <rPr>
            <u/>
            <sz val="11"/>
            <color indexed="81"/>
            <rFont val="Tahoma"/>
            <family val="2"/>
          </rPr>
          <t>protecting landscapes and habitats</t>
        </r>
        <r>
          <rPr>
            <sz val="11"/>
            <color indexed="81"/>
            <rFont val="Tahoma"/>
            <family val="2"/>
          </rPr>
          <t xml:space="preserve">, </t>
        </r>
        <r>
          <rPr>
            <u/>
            <sz val="11"/>
            <color indexed="81"/>
            <rFont val="Tahoma"/>
            <family val="2"/>
          </rPr>
          <t>enabling opportunities for connecting with the natural environment</t>
        </r>
        <r>
          <rPr>
            <sz val="11"/>
            <color indexed="81"/>
            <rFont val="Tahoma"/>
            <family val="2"/>
          </rPr>
          <t xml:space="preserve"> and encouraging healthier lifestyles with the benefit of improving physical and mental well-being.
</t>
        </r>
        <r>
          <rPr>
            <b/>
            <sz val="11"/>
            <color indexed="81"/>
            <rFont val="Tahoma"/>
            <family val="2"/>
          </rPr>
          <t>Comment:</t>
        </r>
        <r>
          <rPr>
            <sz val="11"/>
            <color indexed="81"/>
            <rFont val="Tahoma"/>
            <family val="2"/>
          </rPr>
          <t xml:space="preserve">
The Cabinet Secretary's foreword sets a vision for the Plan , which includes references to the value of ecosystems, landscapes, habitats and opportunties to connect to nature - all elements of GI.
</t>
        </r>
        <r>
          <rPr>
            <b/>
            <sz val="11"/>
            <color indexed="81"/>
            <rFont val="Tahoma"/>
            <family val="2"/>
          </rPr>
          <t>Coverage Score</t>
        </r>
        <r>
          <rPr>
            <sz val="11"/>
            <color indexed="81"/>
            <rFont val="Tahoma"/>
            <family val="2"/>
          </rPr>
          <t>:
Full coverage = 3</t>
        </r>
      </text>
    </comment>
    <comment ref="E6" authorId="0">
      <text>
        <r>
          <rPr>
            <sz val="14"/>
            <color indexed="81"/>
            <rFont val="Tahoma"/>
            <family val="2"/>
          </rPr>
          <t>Planning Policy Wales 10, 2018</t>
        </r>
        <r>
          <rPr>
            <sz val="9"/>
            <color indexed="81"/>
            <rFont val="Tahoma"/>
            <family val="2"/>
          </rPr>
          <t xml:space="preserve">
</t>
        </r>
        <r>
          <rPr>
            <sz val="11"/>
            <color indexed="81"/>
            <rFont val="Tahoma"/>
            <family val="2"/>
          </rPr>
          <t xml:space="preserve">
</t>
        </r>
        <r>
          <rPr>
            <b/>
            <sz val="11"/>
            <color indexed="81"/>
            <rFont val="Tahoma"/>
            <family val="2"/>
          </rPr>
          <t xml:space="preserve">4. Active and Social Streets
</t>
        </r>
        <r>
          <rPr>
            <sz val="11"/>
            <color indexed="81"/>
            <rFont val="Tahoma"/>
            <family val="2"/>
          </rPr>
          <t xml:space="preserve">4.1.20 Well integrated green infrastructure, such as SUDS, street trees and verges, not only create a pleasant environment but can also achieve a range of other benefits, including pollutant filtering, urban cooling, water management and habitat creation. 
</t>
        </r>
        <r>
          <rPr>
            <b/>
            <sz val="11"/>
            <color indexed="81"/>
            <rFont val="Tahoma"/>
            <family val="2"/>
          </rPr>
          <t>Comment:</t>
        </r>
        <r>
          <rPr>
            <sz val="11"/>
            <color indexed="81"/>
            <rFont val="Tahoma"/>
            <family val="2"/>
          </rPr>
          <t xml:space="preserve">
The social benefits of GI are explicitly stated in this 'social' policy section of the plan
</t>
        </r>
        <r>
          <rPr>
            <b/>
            <sz val="11"/>
            <color indexed="81"/>
            <rFont val="Tahoma"/>
            <family val="2"/>
          </rPr>
          <t>Coverage Score</t>
        </r>
        <r>
          <rPr>
            <sz val="11"/>
            <color indexed="81"/>
            <rFont val="Tahoma"/>
            <family val="2"/>
          </rPr>
          <t>:
Full coverage = 3</t>
        </r>
      </text>
    </comment>
    <comment ref="F6" authorId="0">
      <text>
        <r>
          <rPr>
            <sz val="14"/>
            <color indexed="81"/>
            <rFont val="Tahoma"/>
            <family val="2"/>
          </rPr>
          <t>Planning Policy Wales 10, 2018</t>
        </r>
        <r>
          <rPr>
            <sz val="9"/>
            <color indexed="81"/>
            <rFont val="Tahoma"/>
            <family val="2"/>
          </rPr>
          <t xml:space="preserve">
</t>
        </r>
        <r>
          <rPr>
            <sz val="11"/>
            <color indexed="81"/>
            <rFont val="Tahoma"/>
            <family val="2"/>
          </rPr>
          <t xml:space="preserve">
</t>
        </r>
        <r>
          <rPr>
            <b/>
            <sz val="11"/>
            <color indexed="81"/>
            <rFont val="Tahoma"/>
            <family val="2"/>
          </rPr>
          <t>3. Strategic and Spatial Choices
Promoting Healthier Places</t>
        </r>
        <r>
          <rPr>
            <sz val="11"/>
            <color indexed="81"/>
            <rFont val="Tahoma"/>
            <family val="2"/>
          </rPr>
          <t xml:space="preserve">
3.23 Green infrastructure can be an effective means of enhancing health and well‑being, through linking dwellings, workplaces and community facilities and providing high quality, accessible green spaces. 
</t>
        </r>
        <r>
          <rPr>
            <b/>
            <sz val="11"/>
            <color indexed="81"/>
            <rFont val="Tahoma"/>
            <family val="2"/>
          </rPr>
          <t>Comment:</t>
        </r>
        <r>
          <rPr>
            <sz val="11"/>
            <color indexed="81"/>
            <rFont val="Tahoma"/>
            <family val="2"/>
          </rPr>
          <t xml:space="preserve">
The health benefits of GI are explicitly stated in this health policy section of the plan
</t>
        </r>
        <r>
          <rPr>
            <b/>
            <sz val="11"/>
            <color indexed="81"/>
            <rFont val="Tahoma"/>
            <family val="2"/>
          </rPr>
          <t>Coverage Score</t>
        </r>
        <r>
          <rPr>
            <sz val="11"/>
            <color indexed="81"/>
            <rFont val="Tahoma"/>
            <family val="2"/>
          </rPr>
          <t>:
Full coverage = 3</t>
        </r>
      </text>
    </comment>
    <comment ref="H6" authorId="0">
      <text>
        <r>
          <rPr>
            <b/>
            <sz val="11"/>
            <color indexed="81"/>
            <rFont val="Tahoma"/>
            <family val="2"/>
          </rPr>
          <t>Criterion C is scored automatically based on the distribution of scores for criteria D to Z.
So examples of scoring are not relevant here.</t>
        </r>
      </text>
    </comment>
    <comment ref="I6" authorId="0">
      <text>
        <r>
          <rPr>
            <sz val="14"/>
            <color indexed="81"/>
            <rFont val="Tahoma"/>
            <family val="2"/>
          </rPr>
          <t xml:space="preserve">East Renfrewshire's 'Green Network and Environmental Management' Supplementary Guidance, 2015
</t>
        </r>
        <r>
          <rPr>
            <b/>
            <sz val="11"/>
            <color indexed="81"/>
            <rFont val="Tahoma"/>
            <family val="2"/>
          </rPr>
          <t xml:space="preserve">
2.5. Green Infrastructure and Open Space within New
Developments</t>
        </r>
        <r>
          <rPr>
            <sz val="11"/>
            <color indexed="81"/>
            <rFont val="Tahoma"/>
            <family val="2"/>
          </rPr>
          <t xml:space="preserve">
2.5.4. A core principle of Scottish Planning Policy is that planning should protect, enhance and promote green infrastructure, including open space and green networks as an integral component of successful place making. Green infrastructure should avoid fragmentation and enable multiple benefits.
2.5.5. To achieve this:
• </t>
        </r>
        <r>
          <rPr>
            <u/>
            <sz val="11"/>
            <color indexed="81"/>
            <rFont val="Tahoma"/>
            <family val="2"/>
          </rPr>
          <t>green infrastructure should be considered as an integral element of place from the outset of the planning process</t>
        </r>
        <r>
          <rPr>
            <sz val="11"/>
            <color indexed="81"/>
            <rFont val="Tahoma"/>
            <family val="2"/>
          </rPr>
          <t xml:space="preserve">
</t>
        </r>
        <r>
          <rPr>
            <b/>
            <sz val="11"/>
            <color indexed="81"/>
            <rFont val="Tahoma"/>
            <family val="2"/>
          </rPr>
          <t>Comment:</t>
        </r>
        <r>
          <rPr>
            <sz val="11"/>
            <color indexed="81"/>
            <rFont val="Tahoma"/>
            <family val="2"/>
          </rPr>
          <t xml:space="preserve">
The statement fully covers the criterion with a combination of early engagement and an integral design component.
As this statement is within adopted Supplementary Guidance it is therefore considered part of the statutory Local Development Plan policy.
</t>
        </r>
        <r>
          <rPr>
            <b/>
            <sz val="11"/>
            <color indexed="81"/>
            <rFont val="Tahoma"/>
            <family val="2"/>
          </rPr>
          <t>Coverage Score:</t>
        </r>
        <r>
          <rPr>
            <sz val="11"/>
            <color indexed="81"/>
            <rFont val="Tahoma"/>
            <family val="2"/>
          </rPr>
          <t xml:space="preserve">
Full coverage = 3
</t>
        </r>
        <r>
          <rPr>
            <i/>
            <sz val="11"/>
            <color indexed="81"/>
            <rFont val="Tahoma"/>
            <family val="2"/>
          </rPr>
          <t>(Strength score = 2)</t>
        </r>
      </text>
    </comment>
    <comment ref="J6" authorId="0">
      <text>
        <r>
          <rPr>
            <sz val="14"/>
            <color indexed="81"/>
            <rFont val="Tahoma"/>
            <family val="2"/>
          </rPr>
          <t xml:space="preserve">West Dunbartonshire Council, 'Our Green Network' Supplementary Guidance
</t>
        </r>
        <r>
          <rPr>
            <sz val="9"/>
            <color indexed="81"/>
            <rFont val="Tahoma"/>
            <family val="2"/>
          </rPr>
          <t xml:space="preserve">
</t>
        </r>
        <r>
          <rPr>
            <b/>
            <sz val="11"/>
            <color indexed="81"/>
            <rFont val="Tahoma"/>
            <family val="2"/>
          </rPr>
          <t xml:space="preserve">Pre-Application Discussions
</t>
        </r>
        <r>
          <rPr>
            <sz val="11"/>
            <color indexed="81"/>
            <rFont val="Tahoma"/>
            <family val="2"/>
          </rPr>
          <t>Development Management encourages pre-application meetings with developers to discuss what would be appropriate for their site in terms of green network provision, based on the requirements set out in Part 2 of this guidance.
This discussion may include input from the Council’s Greenspace and some of our other partners such as GCV Green Network, SNH and Forestry Commission. Furthermore, some of the most successful places involve the input of the local community from the outset and developers should look at ways to engage local people early in the process, including the use of charrettes or similar methods of community engagement.</t>
        </r>
        <r>
          <rPr>
            <b/>
            <sz val="11"/>
            <color indexed="81"/>
            <rFont val="Tahoma"/>
            <family val="2"/>
          </rPr>
          <t xml:space="preserve">
</t>
        </r>
        <r>
          <rPr>
            <sz val="11"/>
            <color indexed="81"/>
            <rFont val="Tahoma"/>
            <family val="2"/>
          </rPr>
          <t xml:space="preserve">
</t>
        </r>
        <r>
          <rPr>
            <b/>
            <sz val="11"/>
            <color indexed="81"/>
            <rFont val="Tahoma"/>
            <family val="2"/>
          </rPr>
          <t>Comment:</t>
        </r>
        <r>
          <rPr>
            <sz val="11"/>
            <color indexed="81"/>
            <rFont val="Tahoma"/>
            <family val="2"/>
          </rPr>
          <t xml:space="preserve">
This policy guidance fully covers the criterion.
</t>
        </r>
        <r>
          <rPr>
            <b/>
            <sz val="11"/>
            <color indexed="81"/>
            <rFont val="Tahoma"/>
            <family val="2"/>
          </rPr>
          <t>Coverage score:</t>
        </r>
        <r>
          <rPr>
            <sz val="11"/>
            <color indexed="81"/>
            <rFont val="Tahoma"/>
            <family val="2"/>
          </rPr>
          <t xml:space="preserve">
Full coverage = 3</t>
        </r>
      </text>
    </comment>
    <comment ref="K6" authorId="0">
      <text>
        <r>
          <rPr>
            <sz val="14"/>
            <color indexed="81"/>
            <rFont val="Tahoma"/>
            <family val="2"/>
          </rPr>
          <t>Glasgow City Council, Interim Planning Guidance 6 'Greenbelt and Green Network'</t>
        </r>
        <r>
          <rPr>
            <b/>
            <sz val="11"/>
            <color indexed="81"/>
            <rFont val="Tahoma"/>
            <family val="2"/>
          </rPr>
          <t xml:space="preserve">
2. THE GREEN NETWORK - PROTECTION AND ENHANCEMENT
</t>
        </r>
        <r>
          <rPr>
            <sz val="11"/>
            <color indexed="81"/>
            <rFont val="Tahoma"/>
            <family val="2"/>
          </rPr>
          <t xml:space="preserve">2.8 The Green Network provides a common structure within which a number of CDP policy aims can be delivered. In designing new development, cognisance should be taken of the need to:
• provide public open space and on-site green infrastructure/amenity space – Policy CDP/IPG 6;
• protect and enhance landscape setting, geodiversity and nature conservation interests, including wider biodiversity and ecosystem services – Policy CDP/SG 7;
• incorporate sustainable drainage solutions (SuDS) – Policy CDP/SG 8; 
• deliver opportunities for movement on foot and by bike, both within a site and to destinations outwith it – Policy CDP/SG 11.
2.9 Where these elements can be brought together on-site as part of the wider Green Network, then the City and its neighbourhoods benefit from enhanced drainage, biodiversity, access and open space, and developers benefit from the economies of being able to </t>
        </r>
        <r>
          <rPr>
            <u/>
            <sz val="11"/>
            <color indexed="81"/>
            <rFont val="Tahoma"/>
            <family val="2"/>
          </rPr>
          <t>address all of these requirements in one place</t>
        </r>
        <r>
          <rPr>
            <sz val="11"/>
            <color indexed="81"/>
            <rFont val="Tahoma"/>
            <family val="2"/>
          </rPr>
          <t xml:space="preserve">.
</t>
        </r>
        <r>
          <rPr>
            <b/>
            <sz val="11"/>
            <color indexed="81"/>
            <rFont val="Tahoma"/>
            <family val="2"/>
          </rPr>
          <t>Comment:</t>
        </r>
        <r>
          <rPr>
            <sz val="11"/>
            <color indexed="81"/>
            <rFont val="Tahoma"/>
            <family val="2"/>
          </rPr>
          <t xml:space="preserve">
This policy statement provides full coverage of the criteria, by naming the functions of the Green Network (GI), identifying how these relate to other policies, and recognising that there are benefits to the develoiper from combining the functions 'in one place'.
</t>
        </r>
        <r>
          <rPr>
            <b/>
            <sz val="11"/>
            <color indexed="81"/>
            <rFont val="Tahoma"/>
            <family val="2"/>
          </rPr>
          <t>Coverage Score:</t>
        </r>
        <r>
          <rPr>
            <sz val="11"/>
            <color indexed="81"/>
            <rFont val="Tahoma"/>
            <family val="2"/>
          </rPr>
          <t xml:space="preserve">
Full coverage = 3
</t>
        </r>
      </text>
    </comment>
    <comment ref="L6" authorId="0">
      <text>
        <r>
          <rPr>
            <sz val="14"/>
            <color indexed="81"/>
            <rFont val="Tahoma"/>
            <family val="2"/>
          </rPr>
          <t>National Planning Policy Framework (NPPF), 2018</t>
        </r>
        <r>
          <rPr>
            <b/>
            <sz val="11"/>
            <color indexed="81"/>
            <rFont val="Tahoma"/>
            <family val="2"/>
          </rPr>
          <t xml:space="preserve">
Policy 170
</t>
        </r>
        <r>
          <rPr>
            <sz val="11"/>
            <color indexed="81"/>
            <rFont val="Tahoma"/>
            <family val="2"/>
          </rPr>
          <t xml:space="preserve">Planning policies and decisions should contribute to and </t>
        </r>
        <r>
          <rPr>
            <u/>
            <sz val="11"/>
            <color indexed="81"/>
            <rFont val="Tahoma"/>
            <family val="2"/>
          </rPr>
          <t>enhance the natural and local environment</t>
        </r>
        <r>
          <rPr>
            <sz val="11"/>
            <color indexed="81"/>
            <rFont val="Tahoma"/>
            <family val="2"/>
          </rPr>
          <t xml:space="preserve"> by:
a) protecting and enhancing valued landscapes, sites of biodiversity or geological value and soils (in a manner commensurate with their statutory status or identified quality in the development plan):
b) recognising the intrinsic character and beauty of the countryside, and the wider benefits from </t>
        </r>
        <r>
          <rPr>
            <u/>
            <sz val="11"/>
            <color indexed="81"/>
            <rFont val="Tahoma"/>
            <family val="2"/>
          </rPr>
          <t>natural capital</t>
        </r>
        <r>
          <rPr>
            <sz val="11"/>
            <color indexed="81"/>
            <rFont val="Tahoma"/>
            <family val="2"/>
          </rPr>
          <t xml:space="preserve"> and ecosystem services - including the economic and other benefits of the best and most versatile agricultural land, and of trees and woodland; 
c) maintaining the character of the undeveloped coast, while improving public access to it where appropriate;
d) minimising impacts on and providing </t>
        </r>
        <r>
          <rPr>
            <u/>
            <sz val="11"/>
            <color indexed="81"/>
            <rFont val="Tahoma"/>
            <family val="2"/>
          </rPr>
          <t>net gains for biodiversity</t>
        </r>
        <r>
          <rPr>
            <sz val="11"/>
            <color indexed="81"/>
            <rFont val="Tahoma"/>
            <family val="2"/>
          </rPr>
          <t xml:space="preserve">, including be establising coherent ecological networks that are more resilient to current and future pressures;
e) preventing new and existing development from contributing to, being put at unacceptable risk from, or being adversely affected by, unacceptable levels of soil, air, water or noise pollution or land instability. </t>
        </r>
        <r>
          <rPr>
            <u/>
            <sz val="11"/>
            <color indexed="81"/>
            <rFont val="Tahoma"/>
            <family val="2"/>
          </rPr>
          <t>Development should, wherever possible, help to improve local environmental conditions</t>
        </r>
        <r>
          <rPr>
            <sz val="11"/>
            <color indexed="81"/>
            <rFont val="Tahoma"/>
            <family val="2"/>
          </rPr>
          <t xml:space="preserve"> such as air and water quality, taking into account relevant information such as river basin management plans; and
f) remediating and mitigating despoiled, degraded, derelict and contaminated ad unstable land, where appropriate
</t>
        </r>
        <r>
          <rPr>
            <b/>
            <sz val="11"/>
            <color indexed="81"/>
            <rFont val="Tahoma"/>
            <family val="2"/>
          </rPr>
          <t>Comment:</t>
        </r>
        <r>
          <rPr>
            <sz val="11"/>
            <color indexed="81"/>
            <rFont val="Tahoma"/>
            <family val="2"/>
          </rPr>
          <t xml:space="preserve">
This policy covers all areas on Natural Capital, Ecosystem Services and Enviornmental Net Gain
</t>
        </r>
        <r>
          <rPr>
            <b/>
            <sz val="11"/>
            <color indexed="81"/>
            <rFont val="Tahoma"/>
            <family val="2"/>
          </rPr>
          <t>Coverage score:</t>
        </r>
        <r>
          <rPr>
            <sz val="11"/>
            <color indexed="81"/>
            <rFont val="Tahoma"/>
            <family val="2"/>
          </rPr>
          <t xml:space="preserve">
Full coverage = 3
</t>
        </r>
      </text>
    </comment>
    <comment ref="M6" authorId="0">
      <text>
        <r>
          <rPr>
            <sz val="14"/>
            <color indexed="81"/>
            <rFont val="Tahoma"/>
            <family val="2"/>
          </rPr>
          <t>Fife Council, 'Making Fife’s Places' Supplementary Guidance, February 2017</t>
        </r>
        <r>
          <rPr>
            <b/>
            <sz val="11"/>
            <color indexed="81"/>
            <rFont val="Tahoma"/>
            <family val="2"/>
          </rPr>
          <t xml:space="preserve">
2.2 Site Appraisal
</t>
        </r>
        <r>
          <rPr>
            <sz val="11"/>
            <color indexed="81"/>
            <rFont val="Tahoma"/>
            <family val="2"/>
          </rPr>
          <t xml:space="preserve">A thorough understanding of the site is fundamental to developing a good design solution.
Fife Council requires proposals to:
Appraise the context of the site (the area approximately 500m from the boundary of the site, but this will depend on the site so may be greater):
This will:
• ensure opportunities can be taken to connect to existing routes, neighbourhoods and green networks; and
[...]
Appraisals of the context of a site will cover:
• Location &amp; nature of existing green networks &amp; open spaces [green &amp; civic], and their walking distance from the site 
• Surrounding movement network, including character &amp; hierarchy of streets, public transport network, route of core paths, cycleways, &amp; active travel routes
• Location and ecological quality of watercourses &amp; water bodies
</t>
        </r>
        <r>
          <rPr>
            <b/>
            <sz val="11"/>
            <color indexed="81"/>
            <rFont val="Tahoma"/>
            <family val="2"/>
          </rPr>
          <t>Comment:</t>
        </r>
        <r>
          <rPr>
            <sz val="11"/>
            <color indexed="81"/>
            <rFont val="Tahoma"/>
            <family val="2"/>
          </rPr>
          <t xml:space="preserve">
Gives reference to all the GI functions that must be coverered by the appraisal. Note how it looks at the setting explicitly. The criteria based approach is agood way to achieve a green assessment.
</t>
        </r>
        <r>
          <rPr>
            <b/>
            <sz val="11"/>
            <color indexed="81"/>
            <rFont val="Tahoma"/>
            <family val="2"/>
          </rPr>
          <t>Coverage score:</t>
        </r>
        <r>
          <rPr>
            <sz val="11"/>
            <color indexed="81"/>
            <rFont val="Tahoma"/>
            <family val="2"/>
          </rPr>
          <t xml:space="preserve">
Full coverage = 3
</t>
        </r>
      </text>
    </comment>
    <comment ref="N6" authorId="0">
      <text>
        <r>
          <rPr>
            <sz val="14"/>
            <color indexed="81"/>
            <rFont val="Tahoma"/>
            <family val="2"/>
          </rPr>
          <t>Glasgow City Council, Interim Planning Guidance 1 'Placemaking', February 2017</t>
        </r>
        <r>
          <rPr>
            <sz val="11"/>
            <color indexed="81"/>
            <rFont val="Tahoma"/>
            <family val="2"/>
          </rPr>
          <t xml:space="preserve">
</t>
        </r>
        <r>
          <rPr>
            <b/>
            <sz val="11"/>
            <color indexed="81"/>
            <rFont val="Tahoma"/>
            <family val="2"/>
          </rPr>
          <t xml:space="preserve">
4. INTEGRATING PLACEMAKING WITHIN THE PLANNING PROCESS
Site and Area Analysis</t>
        </r>
        <r>
          <rPr>
            <sz val="11"/>
            <color indexed="81"/>
            <rFont val="Tahoma"/>
            <family val="2"/>
          </rPr>
          <t xml:space="preserve">
4.13 Understanding the development context is the first step in creating new development that has a sense of place. A site appraisal is a survey and evaluation of the existing characteristics of a site and its surrounds. Where it is required, a site appraisal should be undertaken for development before the details of a scheme are drawn up.
[...]
4.16 The Site and Area Appraisal shall fully research and consider the site itself and the wider context:
The Site Itself
4.17 A full assessment of the nature of the site, in relation to the development proposal, to include:
a) Landform (existing topography, levels, slopes, contours, and significant natural site features such as water features);
b) Ground Conditions (possible constraints on development, soil conditions, drainage, flood risk, sustainable urban and surface water drainage);
c) Landscape/Ecology (the extent, type and location of existing vegetation (trees, shrubs, hedgerows, grassland, water bodies, biodiversity and formal/informal landscaped areas) and protected species and designated habitat areas)
</t>
        </r>
        <r>
          <rPr>
            <b/>
            <sz val="11"/>
            <color indexed="81"/>
            <rFont val="Tahoma"/>
            <family val="2"/>
          </rPr>
          <t>Comment:</t>
        </r>
        <r>
          <rPr>
            <sz val="11"/>
            <color indexed="81"/>
            <rFont val="Tahoma"/>
            <family val="2"/>
          </rPr>
          <t xml:space="preserve">
This policy statement fully covers the criterion.
As this statement is within adopted Supplementary Guidance it is therefore considered part of the statutory Local Development Plan policy.
</t>
        </r>
        <r>
          <rPr>
            <b/>
            <sz val="11"/>
            <color indexed="81"/>
            <rFont val="Tahoma"/>
            <family val="2"/>
          </rPr>
          <t xml:space="preserve">
Coverage Score:</t>
        </r>
        <r>
          <rPr>
            <sz val="11"/>
            <color indexed="81"/>
            <rFont val="Tahoma"/>
            <family val="2"/>
          </rPr>
          <t xml:space="preserve">
Full coverage = 3
</t>
        </r>
      </text>
    </comment>
    <comment ref="O6" authorId="0">
      <text>
        <r>
          <rPr>
            <sz val="14"/>
            <color indexed="81"/>
            <rFont val="Tahoma"/>
            <family val="2"/>
          </rPr>
          <t>Stirling Council, Local Development Plan, 2014</t>
        </r>
        <r>
          <rPr>
            <b/>
            <sz val="11"/>
            <color indexed="81"/>
            <rFont val="Tahoma"/>
            <family val="2"/>
          </rPr>
          <t xml:space="preserve">
Policy 1.3: Green Network and Open Space
</t>
        </r>
        <r>
          <rPr>
            <sz val="11"/>
            <color indexed="81"/>
            <rFont val="Tahoma"/>
            <family val="2"/>
          </rPr>
          <t xml:space="preserve">All development proposals will be assessed in terms of their impact on, and potential to contribute to, national Green Network principles and local Green Network and Open Space Strategy objectives in terms of the following:-
[...]
(b) Proposals adjacent to, encroaching upon, or in the vicinity of, existing open spaces and green corridors, should maintain or enhance functionality and connectivity (active travel routes, habitat networks, etc).
</t>
        </r>
        <r>
          <rPr>
            <b/>
            <sz val="11"/>
            <color indexed="81"/>
            <rFont val="Tahoma"/>
            <family val="2"/>
          </rPr>
          <t>Comment:</t>
        </r>
        <r>
          <rPr>
            <sz val="11"/>
            <color indexed="81"/>
            <rFont val="Tahoma"/>
            <family val="2"/>
          </rPr>
          <t xml:space="preserve">
This policy fully covers the criterion, and even emphasises the functionality of the GI network. Although 'landscape scale' isn't explicitly mentioned in this policy, the reference to the 'Green Network' implies landscape scale.
</t>
        </r>
        <r>
          <rPr>
            <b/>
            <sz val="11"/>
            <color indexed="81"/>
            <rFont val="Tahoma"/>
            <family val="2"/>
          </rPr>
          <t>Coverage Score:</t>
        </r>
        <r>
          <rPr>
            <sz val="11"/>
            <color indexed="81"/>
            <rFont val="Tahoma"/>
            <family val="2"/>
          </rPr>
          <t xml:space="preserve">
Full coverage = 3</t>
        </r>
      </text>
    </comment>
    <comment ref="P6" authorId="0">
      <text>
        <r>
          <rPr>
            <sz val="14"/>
            <color indexed="81"/>
            <rFont val="Tahoma"/>
            <family val="2"/>
          </rPr>
          <t>Clackmannanshire Council, Green Infrastructure Supplementary Guidance</t>
        </r>
        <r>
          <rPr>
            <sz val="9"/>
            <color indexed="81"/>
            <rFont val="Tahoma"/>
            <family val="2"/>
          </rPr>
          <t xml:space="preserve">
</t>
        </r>
        <r>
          <rPr>
            <b/>
            <sz val="11"/>
            <color indexed="81"/>
            <rFont val="Tahoma"/>
            <family val="2"/>
          </rPr>
          <t>6.13</t>
        </r>
        <r>
          <rPr>
            <sz val="11"/>
            <color indexed="81"/>
            <rFont val="Tahoma"/>
            <family val="2"/>
          </rPr>
          <t xml:space="preserve">
All development proposals will be expected to fulfil all of the following criteria:
• maximise the potential of their development to contribute positively to biodiversity conservation and enhancement 
</t>
        </r>
        <r>
          <rPr>
            <b/>
            <sz val="11"/>
            <color indexed="81"/>
            <rFont val="Tahoma"/>
            <family val="2"/>
          </rPr>
          <t>Comment:</t>
        </r>
        <r>
          <rPr>
            <sz val="11"/>
            <color indexed="81"/>
            <rFont val="Tahoma"/>
            <family val="2"/>
          </rPr>
          <t xml:space="preserve">
Although the exact terms used in the policy statement do not match the criterion the focus on conservation and enhancement of biodiversity fully covers the criterion
</t>
        </r>
        <r>
          <rPr>
            <b/>
            <sz val="11"/>
            <color indexed="81"/>
            <rFont val="Tahoma"/>
            <family val="2"/>
          </rPr>
          <t>Coverage score:</t>
        </r>
        <r>
          <rPr>
            <sz val="11"/>
            <color indexed="81"/>
            <rFont val="Tahoma"/>
            <family val="2"/>
          </rPr>
          <t xml:space="preserve">
Full coverage = 3</t>
        </r>
      </text>
    </comment>
    <comment ref="Q6" authorId="0">
      <text>
        <r>
          <rPr>
            <sz val="14"/>
            <color indexed="81"/>
            <rFont val="Tahoma"/>
            <family val="2"/>
          </rPr>
          <t>Clackmannanshire Local Development Plan, 2015</t>
        </r>
        <r>
          <rPr>
            <b/>
            <sz val="9"/>
            <color indexed="81"/>
            <rFont val="Tahoma"/>
            <family val="2"/>
          </rPr>
          <t xml:space="preserve">
</t>
        </r>
        <r>
          <rPr>
            <b/>
            <sz val="11"/>
            <color indexed="81"/>
            <rFont val="Tahoma"/>
            <family val="2"/>
          </rPr>
          <t xml:space="preserve">
Policy EA2 - Habitat Networks and Biodiversity </t>
        </r>
        <r>
          <rPr>
            <sz val="11"/>
            <color indexed="81"/>
            <rFont val="Tahoma"/>
            <family val="2"/>
          </rPr>
          <t xml:space="preserve">
All development proposals will be expected to fulfil all of the following criteria: 
[…]
• protect and enhance existing habitat networks in or adjacent to the development site; 
• identify opportunities to strengthen the existing habitat network by creating new habitat links.
</t>
        </r>
        <r>
          <rPr>
            <b/>
            <sz val="11"/>
            <color indexed="81"/>
            <rFont val="Tahoma"/>
            <family val="2"/>
          </rPr>
          <t xml:space="preserve">Comment:
</t>
        </r>
        <r>
          <rPr>
            <sz val="11"/>
            <color indexed="81"/>
            <rFont val="Tahoma"/>
            <family val="2"/>
          </rPr>
          <t>This policy more than fully covers the criteria. The first bullet point not only requires that existing habitats are retained, but also enhanced. The second bullet point covers the expansion aspect of the criteria.</t>
        </r>
        <r>
          <rPr>
            <sz val="9"/>
            <color indexed="81"/>
            <rFont val="Tahoma"/>
            <family val="2"/>
          </rPr>
          <t xml:space="preserve">
</t>
        </r>
        <r>
          <rPr>
            <sz val="11"/>
            <color indexed="81"/>
            <rFont val="Tahoma"/>
            <family val="2"/>
          </rPr>
          <t xml:space="preserve">
</t>
        </r>
        <r>
          <rPr>
            <b/>
            <sz val="11"/>
            <color indexed="81"/>
            <rFont val="Tahoma"/>
            <family val="2"/>
          </rPr>
          <t>Coverage Score:</t>
        </r>
        <r>
          <rPr>
            <sz val="11"/>
            <color indexed="81"/>
            <rFont val="Tahoma"/>
            <family val="2"/>
          </rPr>
          <t xml:space="preserve">
Full coverage = 3</t>
        </r>
      </text>
    </comment>
    <comment ref="R6" authorId="0">
      <text>
        <r>
          <rPr>
            <sz val="14"/>
            <color indexed="81"/>
            <rFont val="Tahoma"/>
            <family val="2"/>
          </rPr>
          <t>West Lothian Council, Local Development Plan, 2015</t>
        </r>
        <r>
          <rPr>
            <sz val="9"/>
            <color indexed="81"/>
            <rFont val="Tahoma"/>
            <family val="2"/>
          </rPr>
          <t xml:space="preserve">
</t>
        </r>
        <r>
          <rPr>
            <b/>
            <sz val="11"/>
            <color indexed="81"/>
            <rFont val="Tahoma"/>
            <family val="2"/>
          </rPr>
          <t>Policy EMG 3 Sustainable Drainage</t>
        </r>
        <r>
          <rPr>
            <sz val="11"/>
            <color indexed="81"/>
            <rFont val="Tahoma"/>
            <family val="2"/>
          </rPr>
          <t xml:space="preserve">
Regard should also be had to other LDP policies in relation to drainage in new developments, SuDS, flood risk and the treatment of watercourses and proposals will require to contribute to the delivery of green infrastructure and the green network where this is considered appropriate.
</t>
        </r>
        <r>
          <rPr>
            <b/>
            <sz val="11"/>
            <color indexed="81"/>
            <rFont val="Tahoma"/>
            <family val="2"/>
          </rPr>
          <t>Comment:</t>
        </r>
        <r>
          <rPr>
            <sz val="11"/>
            <color indexed="81"/>
            <rFont val="Tahoma"/>
            <family val="2"/>
          </rPr>
          <t xml:space="preserve">
This policy requires that proposals consider 'the treatment of watercourses' and that they should 'require to contribute to the delivery of green infrastructure'. The policy recognises watercourses are part of GI and therefore part of the GI design for the development.
</t>
        </r>
        <r>
          <rPr>
            <b/>
            <sz val="11"/>
            <color indexed="81"/>
            <rFont val="Tahoma"/>
            <family val="2"/>
          </rPr>
          <t>Coverage score:</t>
        </r>
        <r>
          <rPr>
            <sz val="11"/>
            <color indexed="81"/>
            <rFont val="Tahoma"/>
            <family val="2"/>
          </rPr>
          <t xml:space="preserve">
Full coverage = 3</t>
        </r>
      </text>
    </comment>
    <comment ref="S6" authorId="0">
      <text>
        <r>
          <rPr>
            <sz val="14"/>
            <color indexed="81"/>
            <rFont val="Tahoma"/>
            <family val="2"/>
          </rPr>
          <t>Glasgow City Council, Supplementary Guidance 8 Water Environment</t>
        </r>
        <r>
          <rPr>
            <sz val="9"/>
            <color indexed="81"/>
            <rFont val="Tahoma"/>
            <family val="2"/>
          </rPr>
          <t xml:space="preserve">
</t>
        </r>
        <r>
          <rPr>
            <b/>
            <sz val="11"/>
            <color indexed="81"/>
            <rFont val="Tahoma"/>
            <family val="2"/>
          </rPr>
          <t>14. Natural Flood Management</t>
        </r>
        <r>
          <rPr>
            <sz val="11"/>
            <color indexed="81"/>
            <rFont val="Tahoma"/>
            <family val="2"/>
          </rPr>
          <t xml:space="preserve">
14.2 [...]
The Council will expect SuDS schemes for new development to be designed and implemented as part of a placemaking approach, which delivers multi-functional green infrastructure.
</t>
        </r>
        <r>
          <rPr>
            <b/>
            <sz val="11"/>
            <color indexed="81"/>
            <rFont val="Tahoma"/>
            <family val="2"/>
          </rPr>
          <t>Comment:</t>
        </r>
        <r>
          <rPr>
            <sz val="11"/>
            <color indexed="81"/>
            <rFont val="Tahoma"/>
            <family val="2"/>
          </rPr>
          <t xml:space="preserve">
Fully covers the criterion.
</t>
        </r>
        <r>
          <rPr>
            <b/>
            <sz val="11"/>
            <color indexed="81"/>
            <rFont val="Tahoma"/>
            <family val="2"/>
          </rPr>
          <t>Coverage score:</t>
        </r>
        <r>
          <rPr>
            <sz val="11"/>
            <color indexed="81"/>
            <rFont val="Tahoma"/>
            <family val="2"/>
          </rPr>
          <t xml:space="preserve">
Full coverage = 3</t>
        </r>
      </text>
    </comment>
    <comment ref="T6" authorId="0">
      <text>
        <r>
          <rPr>
            <sz val="14"/>
            <color indexed="81"/>
            <rFont val="Tahoma"/>
            <family val="2"/>
          </rPr>
          <t>West Dunbartonshire Council, 'Our Green Network' Supplementary Guidance</t>
        </r>
        <r>
          <rPr>
            <sz val="9"/>
            <color indexed="81"/>
            <rFont val="Tahoma"/>
            <family val="2"/>
          </rPr>
          <t xml:space="preserve">
</t>
        </r>
        <r>
          <rPr>
            <b/>
            <sz val="11"/>
            <color indexed="81"/>
            <rFont val="Tahoma"/>
            <family val="2"/>
          </rPr>
          <t>Part 3—Design Guidance
Design Criteria: Water Management</t>
        </r>
        <r>
          <rPr>
            <sz val="11"/>
            <color indexed="81"/>
            <rFont val="Tahoma"/>
            <family val="2"/>
          </rPr>
          <t xml:space="preserve">
Water management should be designed with these criteria in mind:
• a surface water management plan can be created, based on naturalised SUDS features, as the building blocks for the spatial layout of the development proposal.
</t>
        </r>
        <r>
          <rPr>
            <b/>
            <sz val="11"/>
            <color indexed="81"/>
            <rFont val="Tahoma"/>
            <family val="2"/>
          </rPr>
          <t>Comment:</t>
        </r>
        <r>
          <rPr>
            <sz val="11"/>
            <color indexed="81"/>
            <rFont val="Tahoma"/>
            <family val="2"/>
          </rPr>
          <t xml:space="preserve">
Fully covers the criterion.
</t>
        </r>
        <r>
          <rPr>
            <b/>
            <sz val="11"/>
            <color indexed="81"/>
            <rFont val="Tahoma"/>
            <family val="2"/>
          </rPr>
          <t>Coverage score:</t>
        </r>
        <r>
          <rPr>
            <sz val="11"/>
            <color indexed="81"/>
            <rFont val="Tahoma"/>
            <family val="2"/>
          </rPr>
          <t xml:space="preserve">
Full coverage = 3</t>
        </r>
      </text>
    </comment>
    <comment ref="U6" authorId="0">
      <text>
        <r>
          <rPr>
            <sz val="14"/>
            <color indexed="81"/>
            <rFont val="Tahoma"/>
            <family val="2"/>
          </rPr>
          <t>Fife Council, 'Making Fife’s Places' Supplementary Guidance, February 2017</t>
        </r>
        <r>
          <rPr>
            <b/>
            <sz val="11"/>
            <color indexed="81"/>
            <rFont val="Tahoma"/>
            <family val="2"/>
          </rPr>
          <t xml:space="preserve">
SUDS
</t>
        </r>
        <r>
          <rPr>
            <sz val="11"/>
            <color indexed="81"/>
            <rFont val="Tahoma"/>
            <family val="2"/>
          </rPr>
          <t xml:space="preserve">Open water should be designed to allow public access with minimum risk.
</t>
        </r>
        <r>
          <rPr>
            <b/>
            <sz val="11"/>
            <color indexed="81"/>
            <rFont val="Tahoma"/>
            <family val="2"/>
          </rPr>
          <t>Comment:</t>
        </r>
        <r>
          <rPr>
            <sz val="11"/>
            <color indexed="81"/>
            <rFont val="Tahoma"/>
            <family val="2"/>
          </rPr>
          <t xml:space="preserve">
Provides full coverage of the criterion
</t>
        </r>
        <r>
          <rPr>
            <b/>
            <sz val="11"/>
            <color indexed="81"/>
            <rFont val="Tahoma"/>
            <family val="2"/>
          </rPr>
          <t>Coverage score:</t>
        </r>
        <r>
          <rPr>
            <sz val="11"/>
            <color indexed="81"/>
            <rFont val="Tahoma"/>
            <family val="2"/>
          </rPr>
          <t xml:space="preserve">
Full coverage = 3
</t>
        </r>
      </text>
    </comment>
    <comment ref="V6" authorId="0">
      <text>
        <r>
          <rPr>
            <sz val="14"/>
            <color indexed="81"/>
            <rFont val="Tahoma"/>
            <family val="2"/>
          </rPr>
          <t xml:space="preserve">West Dunbartonshire Council, Supplementary Guidance 'Our Green Network'
</t>
        </r>
        <r>
          <rPr>
            <sz val="9"/>
            <color indexed="81"/>
            <rFont val="Tahoma"/>
            <family val="2"/>
          </rPr>
          <t xml:space="preserve">
</t>
        </r>
        <r>
          <rPr>
            <b/>
            <sz val="11"/>
            <color indexed="81"/>
            <rFont val="Tahoma"/>
            <family val="2"/>
          </rPr>
          <t xml:space="preserve">Design Criteria: Water Management
</t>
        </r>
        <r>
          <rPr>
            <sz val="11"/>
            <color indexed="81"/>
            <rFont val="Tahoma"/>
            <family val="2"/>
          </rPr>
          <t xml:space="preserve">If carefully designed and constructed these SUDS can be multi-functional green infrastructure elements, providing high amenity and biodiversity value.
Water management should be designed with these criteria in mind:
[...]
• SUDS systems should be multi-functional, creating a positive and distinctive landscape setting and maximising the biodiversity value of a site; </t>
        </r>
        <r>
          <rPr>
            <b/>
            <sz val="11"/>
            <color indexed="81"/>
            <rFont val="Tahoma"/>
            <family val="2"/>
          </rPr>
          <t xml:space="preserve">
Comment:
</t>
        </r>
        <r>
          <rPr>
            <sz val="11"/>
            <color indexed="81"/>
            <rFont val="Tahoma"/>
            <family val="2"/>
          </rPr>
          <t xml:space="preserve">"...providing high amenity... value.." and "...creating a positive and disctinctive landscape setting..." provides full coverage of two aspects of  this criterion i.e. aesthetic and amenity value.
</t>
        </r>
        <r>
          <rPr>
            <b/>
            <sz val="11"/>
            <color indexed="81"/>
            <rFont val="Tahoma"/>
            <family val="2"/>
          </rPr>
          <t>Coverage score:</t>
        </r>
        <r>
          <rPr>
            <sz val="11"/>
            <color indexed="81"/>
            <rFont val="Tahoma"/>
            <family val="2"/>
          </rPr>
          <t xml:space="preserve">
Full coverage = 3</t>
        </r>
      </text>
    </comment>
    <comment ref="W6" authorId="0">
      <text>
        <r>
          <rPr>
            <sz val="14"/>
            <color indexed="81"/>
            <rFont val="Tahoma"/>
            <family val="2"/>
          </rPr>
          <t>National Planning Policy Framework (NPPF), 2018</t>
        </r>
        <r>
          <rPr>
            <b/>
            <sz val="11"/>
            <color indexed="81"/>
            <rFont val="Tahoma"/>
            <family val="2"/>
          </rPr>
          <t xml:space="preserve">
Policy 181
</t>
        </r>
        <r>
          <rPr>
            <sz val="11"/>
            <color indexed="81"/>
            <rFont val="Tahoma"/>
            <family val="2"/>
          </rPr>
          <t xml:space="preserve">Planning policies and decisions should sustain and contribute toward compliance with relevant limit values of national objectives for pollutants, taking into account the presence of Air Quality Management Areas and Clean Air Zones, and the cumulative impacts from individual sites in local areas. </t>
        </r>
        <r>
          <rPr>
            <u/>
            <sz val="11"/>
            <color indexed="81"/>
            <rFont val="Tahoma"/>
            <family val="2"/>
          </rPr>
          <t>Opportunities to improve air quality or mitigate impacts should be identified, such as</t>
        </r>
        <r>
          <rPr>
            <sz val="11"/>
            <color indexed="81"/>
            <rFont val="Tahoma"/>
            <family val="2"/>
          </rPr>
          <t xml:space="preserve"> through traffic and travel management, and </t>
        </r>
        <r>
          <rPr>
            <u/>
            <sz val="11"/>
            <color indexed="81"/>
            <rFont val="Tahoma"/>
            <family val="2"/>
          </rPr>
          <t>green infrastructure provision and enhancement</t>
        </r>
        <r>
          <rPr>
            <sz val="11"/>
            <color indexed="81"/>
            <rFont val="Tahoma"/>
            <family val="2"/>
          </rPr>
          <t xml:space="preserve">. So far as possible these opportunities should be considered at the plan-making stage, to ensure a strategic approach and limit the need for issues to be reconsidered when determining individual applications. Planning decisions should ensure that any new development in Air Quality Management Areas and Clean Air Zones is consistent with the local air quality action plan.
</t>
        </r>
        <r>
          <rPr>
            <b/>
            <sz val="11"/>
            <color indexed="81"/>
            <rFont val="Tahoma"/>
            <family val="2"/>
          </rPr>
          <t>Comment:</t>
        </r>
        <r>
          <rPr>
            <sz val="11"/>
            <color indexed="81"/>
            <rFont val="Tahoma"/>
            <family val="2"/>
          </rPr>
          <t xml:space="preserve">
This policy explicitly recognises the role of green infrastructure in improving air quality and promotes opportunities for GI provision to deliver that function. The policy therefore fully covers the criterion.
</t>
        </r>
        <r>
          <rPr>
            <b/>
            <sz val="11"/>
            <color indexed="81"/>
            <rFont val="Tahoma"/>
            <family val="2"/>
          </rPr>
          <t>Coverage score:</t>
        </r>
        <r>
          <rPr>
            <sz val="11"/>
            <color indexed="81"/>
            <rFont val="Tahoma"/>
            <family val="2"/>
          </rPr>
          <t xml:space="preserve">
Full coverage = 3
</t>
        </r>
      </text>
    </comment>
    <comment ref="X6" authorId="0">
      <text>
        <r>
          <rPr>
            <sz val="14"/>
            <color indexed="81"/>
            <rFont val="Tahoma"/>
            <family val="2"/>
          </rPr>
          <t>Clackmannanshire Council, Green Infrastructure Supplementary Guidance</t>
        </r>
        <r>
          <rPr>
            <sz val="9"/>
            <color indexed="81"/>
            <rFont val="Tahoma"/>
            <family val="2"/>
          </rPr>
          <t xml:space="preserve">
</t>
        </r>
        <r>
          <rPr>
            <b/>
            <sz val="11"/>
            <color indexed="81"/>
            <rFont val="Tahoma"/>
            <family val="2"/>
          </rPr>
          <t xml:space="preserve">2.3 </t>
        </r>
        <r>
          <rPr>
            <sz val="11"/>
            <color indexed="81"/>
            <rFont val="Tahoma"/>
            <family val="2"/>
          </rPr>
          <t xml:space="preserve">The table on page 5 outlines the key benefits that green
infrastructure can deliver:
[...]
Encouraging sustainable lifestyles and mitigating environmental impacts
[...]
• Helping reduce greenhouse gas emissions by providing high quality facilities for and encouraging active travel 
[...]
Providing recreational opportunities and promoting healthier lifestyles
• Improved health and well-being: lowering stress levels and providing the opportunity for physical exercise
[...]
Improving community cohesion
• Providing improved connections between places
</t>
        </r>
        <r>
          <rPr>
            <b/>
            <sz val="11"/>
            <color indexed="81"/>
            <rFont val="Tahoma"/>
            <family val="2"/>
          </rPr>
          <t xml:space="preserve">
Comment:</t>
        </r>
        <r>
          <rPr>
            <sz val="11"/>
            <color indexed="81"/>
            <rFont val="Tahoma"/>
            <family val="2"/>
          </rPr>
          <t xml:space="preserve">
Although the coverage is somewaht fragmented, this paragraph in the Supplementary Guidance covers a lot of the benefits of GI including the full coverage of this criterion.
</t>
        </r>
        <r>
          <rPr>
            <b/>
            <sz val="11"/>
            <color indexed="81"/>
            <rFont val="Tahoma"/>
            <family val="2"/>
          </rPr>
          <t>Coverage score:</t>
        </r>
        <r>
          <rPr>
            <sz val="11"/>
            <color indexed="81"/>
            <rFont val="Tahoma"/>
            <family val="2"/>
          </rPr>
          <t xml:space="preserve">
Full coverage = 3</t>
        </r>
      </text>
    </comment>
    <comment ref="Y6" authorId="0">
      <text>
        <r>
          <rPr>
            <sz val="14"/>
            <color indexed="81"/>
            <rFont val="Tahoma"/>
            <family val="2"/>
          </rPr>
          <t>Glasgow City Council, Interim Planning Guidance 1 'Placemaking', February 2017</t>
        </r>
        <r>
          <rPr>
            <b/>
            <sz val="11"/>
            <color indexed="81"/>
            <rFont val="Tahoma"/>
            <family val="2"/>
          </rPr>
          <t xml:space="preserve">
GLASGOW QUALITIES OF PLACE - Successful Open Space
General Placemaking Principle: Successful Open Space 
</t>
        </r>
        <r>
          <rPr>
            <sz val="11"/>
            <color indexed="81"/>
            <rFont val="Tahoma"/>
            <family val="2"/>
          </rPr>
          <t xml:space="preserve">d) New development should make provision for pedestrian and cycle connections to existing\proposed neighbouring development and the wider active travel network.
</t>
        </r>
        <r>
          <rPr>
            <b/>
            <sz val="11"/>
            <color indexed="81"/>
            <rFont val="Tahoma"/>
            <family val="2"/>
          </rPr>
          <t>Comment:</t>
        </r>
        <r>
          <rPr>
            <sz val="11"/>
            <color indexed="81"/>
            <rFont val="Tahoma"/>
            <family val="2"/>
          </rPr>
          <t xml:space="preserve">
This policy statement provides full coverage of the criterion.
</t>
        </r>
        <r>
          <rPr>
            <b/>
            <sz val="11"/>
            <color indexed="81"/>
            <rFont val="Tahoma"/>
            <family val="2"/>
          </rPr>
          <t>Coverage Score:</t>
        </r>
        <r>
          <rPr>
            <sz val="11"/>
            <color indexed="81"/>
            <rFont val="Tahoma"/>
            <family val="2"/>
          </rPr>
          <t xml:space="preserve">
Full = 3</t>
        </r>
      </text>
    </comment>
    <comment ref="Z6" authorId="0">
      <text>
        <r>
          <rPr>
            <sz val="14"/>
            <color indexed="81"/>
            <rFont val="Tahoma"/>
            <family val="2"/>
          </rPr>
          <t>Clackmannanshire Council, Green Infrastructure Supplementary Guidance</t>
        </r>
        <r>
          <rPr>
            <sz val="9"/>
            <color indexed="81"/>
            <rFont val="Tahoma"/>
            <family val="2"/>
          </rPr>
          <t xml:space="preserve">
</t>
        </r>
        <r>
          <rPr>
            <b/>
            <sz val="11"/>
            <color indexed="81"/>
            <rFont val="Tahoma"/>
            <family val="2"/>
          </rPr>
          <t xml:space="preserve">10.1 </t>
        </r>
        <r>
          <rPr>
            <sz val="11"/>
            <color indexed="81"/>
            <rFont val="Tahoma"/>
            <family val="2"/>
          </rPr>
          <t xml:space="preserve">Paths are an important element of green infrastructure providing active transport routes between communities, work places, schools and leisure facilities as well as wildlife corridors. They also provide ready access to the countryside for informal recreation and offer opportunities for health lifestyles to address the health agenda. They can be viewed as the arteries of the green network and the element most used by public. It is therefore important that path connections and their relationship to the existing green infrastructure on and off site is considered from the start of the site design process. 
</t>
        </r>
        <r>
          <rPr>
            <b/>
            <sz val="11"/>
            <color indexed="81"/>
            <rFont val="Tahoma"/>
            <family val="2"/>
          </rPr>
          <t xml:space="preserve">
Comment:</t>
        </r>
        <r>
          <rPr>
            <sz val="11"/>
            <color indexed="81"/>
            <rFont val="Tahoma"/>
            <family val="2"/>
          </rPr>
          <t xml:space="preserve">
This policy text makes particular reference to the recreational role of paths as well as the active travel function.
</t>
        </r>
        <r>
          <rPr>
            <b/>
            <sz val="11"/>
            <color indexed="81"/>
            <rFont val="Tahoma"/>
            <family val="2"/>
          </rPr>
          <t>Coverage score:</t>
        </r>
        <r>
          <rPr>
            <sz val="11"/>
            <color indexed="81"/>
            <rFont val="Tahoma"/>
            <family val="2"/>
          </rPr>
          <t xml:space="preserve">
Full coverage = 3</t>
        </r>
      </text>
    </comment>
    <comment ref="AA6" authorId="0">
      <text>
        <r>
          <rPr>
            <sz val="14"/>
            <color indexed="81"/>
            <rFont val="Tahoma"/>
            <family val="2"/>
          </rPr>
          <t>West Dunbartonshire Council, 'Our Green Network' Supplementary Guidance</t>
        </r>
        <r>
          <rPr>
            <sz val="9"/>
            <color indexed="81"/>
            <rFont val="Tahoma"/>
            <family val="2"/>
          </rPr>
          <t xml:space="preserve">
</t>
        </r>
        <r>
          <rPr>
            <b/>
            <sz val="11"/>
            <color indexed="81"/>
            <rFont val="Tahoma"/>
            <family val="2"/>
          </rPr>
          <t xml:space="preserve">Open Space Standards for Residential Development
</t>
        </r>
        <r>
          <rPr>
            <sz val="11"/>
            <color indexed="81"/>
            <rFont val="Tahoma"/>
            <family val="2"/>
          </rPr>
          <t xml:space="preserve">The open space standards are to be used:
• to inform developers what the minimum requirements are for sites;
[...]
</t>
        </r>
        <r>
          <rPr>
            <b/>
            <sz val="11"/>
            <color indexed="81"/>
            <rFont val="Tahoma"/>
            <family val="2"/>
          </rPr>
          <t>How will these standards be used?</t>
        </r>
        <r>
          <rPr>
            <sz val="11"/>
            <color indexed="81"/>
            <rFont val="Tahoma"/>
            <family val="2"/>
          </rPr>
          <t xml:space="preserve">
Accessibility, quality and quantity will be used to inform provision of open space for new development in West Dunbartonshire.
Developers will need to demonstrate that the amount of open space they propose on a site is based on an assessment of these measures.
</t>
        </r>
        <r>
          <rPr>
            <b/>
            <sz val="11"/>
            <color indexed="81"/>
            <rFont val="Tahoma"/>
            <family val="2"/>
          </rPr>
          <t xml:space="preserve">
</t>
        </r>
        <r>
          <rPr>
            <b/>
            <sz val="11"/>
            <color indexed="81"/>
            <rFont val="Tahoma"/>
            <family val="2"/>
          </rPr>
          <t>Comment:</t>
        </r>
        <r>
          <rPr>
            <sz val="11"/>
            <color indexed="81"/>
            <rFont val="Tahoma"/>
            <family val="2"/>
          </rPr>
          <t xml:space="preserve">
Fully covers the criterion.
</t>
        </r>
        <r>
          <rPr>
            <b/>
            <sz val="11"/>
            <color indexed="81"/>
            <rFont val="Tahoma"/>
            <family val="2"/>
          </rPr>
          <t>Coverage score:</t>
        </r>
        <r>
          <rPr>
            <sz val="11"/>
            <color indexed="81"/>
            <rFont val="Tahoma"/>
            <family val="2"/>
          </rPr>
          <t xml:space="preserve">
Full coverage = 3</t>
        </r>
      </text>
    </comment>
    <comment ref="AB6" authorId="0">
      <text>
        <r>
          <rPr>
            <sz val="14"/>
            <color indexed="81"/>
            <rFont val="Tahoma"/>
            <family val="2"/>
          </rPr>
          <t>Stirling Council, Supplementary Guidance 01 'Placemaking'</t>
        </r>
        <r>
          <rPr>
            <b/>
            <sz val="11"/>
            <color indexed="81"/>
            <rFont val="Tahoma"/>
            <family val="2"/>
          </rPr>
          <t xml:space="preserve">
Open Space and Landscaping
</t>
        </r>
        <r>
          <rPr>
            <sz val="11"/>
            <color indexed="81"/>
            <rFont val="Tahoma"/>
            <family val="2"/>
          </rPr>
          <t>5.4.10 Open spaces and landscaping form an integral part of our towns and villages. They come in many different types and sizes and it is important to consider the role it has to play in your development. [...]
• Open space should be designed to be inclusive of people of different ages, genders, and physical abilities.</t>
        </r>
        <r>
          <rPr>
            <b/>
            <sz val="11"/>
            <color indexed="81"/>
            <rFont val="Tahoma"/>
            <family val="2"/>
          </rPr>
          <t xml:space="preserve">
</t>
        </r>
        <r>
          <rPr>
            <sz val="11"/>
            <color indexed="81"/>
            <rFont val="Tahoma"/>
            <family val="2"/>
          </rPr>
          <t xml:space="preserve">
</t>
        </r>
        <r>
          <rPr>
            <b/>
            <sz val="11"/>
            <color indexed="81"/>
            <rFont val="Tahoma"/>
            <family val="2"/>
          </rPr>
          <t>Comment:</t>
        </r>
        <r>
          <rPr>
            <sz val="11"/>
            <color indexed="81"/>
            <rFont val="Tahoma"/>
            <family val="2"/>
          </rPr>
          <t xml:space="preserve">
This policy fully covers the criterion.
</t>
        </r>
        <r>
          <rPr>
            <b/>
            <sz val="11"/>
            <color indexed="81"/>
            <rFont val="Tahoma"/>
            <family val="2"/>
          </rPr>
          <t>Coverage Score:</t>
        </r>
        <r>
          <rPr>
            <sz val="11"/>
            <color indexed="81"/>
            <rFont val="Tahoma"/>
            <family val="2"/>
          </rPr>
          <t xml:space="preserve">
Full = 3</t>
        </r>
      </text>
    </comment>
    <comment ref="AC6" authorId="0">
      <text>
        <r>
          <rPr>
            <sz val="14"/>
            <color indexed="81"/>
            <rFont val="Tahoma"/>
            <family val="2"/>
          </rPr>
          <t>City of Edinburgh Council, Supplementary Guidance 'Developer Contributions and Infrastructure Delivery'</t>
        </r>
        <r>
          <rPr>
            <b/>
            <sz val="11"/>
            <color indexed="81"/>
            <rFont val="Tahoma"/>
            <family val="2"/>
          </rPr>
          <t xml:space="preserve">
Open Space – Ongoing Maintenance</t>
        </r>
        <r>
          <rPr>
            <sz val="11"/>
            <color indexed="81"/>
            <rFont val="Tahoma"/>
            <family val="2"/>
          </rPr>
          <t xml:space="preserve">
As a condition of the planning consent, the developer will be required to provide details of the proposed management and maintenance arrangements to the Council, and receive approval, before construction starts on site.
</t>
        </r>
        <r>
          <rPr>
            <b/>
            <sz val="11"/>
            <color indexed="81"/>
            <rFont val="Tahoma"/>
            <family val="2"/>
          </rPr>
          <t>Comment:</t>
        </r>
        <r>
          <rPr>
            <sz val="11"/>
            <color indexed="81"/>
            <rFont val="Tahoma"/>
            <family val="2"/>
          </rPr>
          <t xml:space="preserve">
This policy fully covers the criterion. Four aspects are required for full coverage of this criterion and this policy includes all 4: 
management; maintenance; details (documented), and; approval (agreement).
</t>
        </r>
        <r>
          <rPr>
            <b/>
            <sz val="11"/>
            <color indexed="81"/>
            <rFont val="Tahoma"/>
            <family val="2"/>
          </rPr>
          <t>Coverage Score:</t>
        </r>
        <r>
          <rPr>
            <sz val="11"/>
            <color indexed="81"/>
            <rFont val="Tahoma"/>
            <family val="2"/>
          </rPr>
          <t xml:space="preserve">
Full coverage = 3</t>
        </r>
      </text>
    </comment>
    <comment ref="AD6" authorId="0">
      <text>
        <r>
          <rPr>
            <sz val="14"/>
            <color indexed="81"/>
            <rFont val="Tahoma"/>
            <family val="2"/>
          </rPr>
          <t>West Dunbartonshire Council, 'Our Green Network' Supplementary Guidance</t>
        </r>
        <r>
          <rPr>
            <sz val="9"/>
            <color indexed="81"/>
            <rFont val="Tahoma"/>
            <family val="2"/>
          </rPr>
          <t xml:space="preserve">
</t>
        </r>
        <r>
          <rPr>
            <b/>
            <sz val="11"/>
            <color indexed="81"/>
            <rFont val="Tahoma"/>
            <family val="2"/>
          </rPr>
          <t xml:space="preserve">3.Function of Green Infrastructure
</t>
        </r>
        <r>
          <rPr>
            <sz val="11"/>
            <color indexed="81"/>
            <rFont val="Tahoma"/>
            <family val="2"/>
          </rPr>
          <t>The best value spaces are multi-functional. The planning submission should include an assessment of function</t>
        </r>
        <r>
          <rPr>
            <b/>
            <sz val="11"/>
            <color indexed="81"/>
            <rFont val="Tahoma"/>
            <family val="2"/>
          </rPr>
          <t xml:space="preserve">
</t>
        </r>
        <r>
          <rPr>
            <sz val="11"/>
            <color indexed="81"/>
            <rFont val="Tahoma"/>
            <family val="2"/>
          </rPr>
          <t xml:space="preserve">[...]
</t>
        </r>
        <r>
          <rPr>
            <b/>
            <sz val="11"/>
            <color indexed="81"/>
            <rFont val="Tahoma"/>
            <family val="2"/>
          </rPr>
          <t>Stewardship Over Time</t>
        </r>
        <r>
          <rPr>
            <sz val="11"/>
            <color indexed="81"/>
            <rFont val="Tahoma"/>
            <family val="2"/>
          </rPr>
          <t xml:space="preserve">
Planning conditions and legal agreements may be used to ensure that new developments provide details of the ongoing maintenance of sites. 
</t>
        </r>
        <r>
          <rPr>
            <b/>
            <sz val="11"/>
            <color indexed="81"/>
            <rFont val="Tahoma"/>
            <family val="2"/>
          </rPr>
          <t xml:space="preserve">
Comment:</t>
        </r>
        <r>
          <rPr>
            <sz val="11"/>
            <color indexed="81"/>
            <rFont val="Tahoma"/>
            <family val="2"/>
          </rPr>
          <t xml:space="preserve">
The criterion requires 2 aspects to be covered by policy:
• documentation of function/benefits of GI
• documentation of maintenance regimes related to functions of GI
This policy fully covers the criterion requirements.
</t>
        </r>
        <r>
          <rPr>
            <b/>
            <sz val="11"/>
            <color indexed="81"/>
            <rFont val="Tahoma"/>
            <family val="2"/>
          </rPr>
          <t>Coverage score:</t>
        </r>
        <r>
          <rPr>
            <sz val="11"/>
            <color indexed="81"/>
            <rFont val="Tahoma"/>
            <family val="2"/>
          </rPr>
          <t xml:space="preserve">
Full coverage = 3</t>
        </r>
      </text>
    </comment>
    <comment ref="AE6" authorId="0">
      <text>
        <r>
          <rPr>
            <sz val="14"/>
            <color indexed="81"/>
            <rFont val="Tahoma"/>
            <family val="2"/>
          </rPr>
          <t>West Dunbartonshire Council, 'Our Green Network' Supplementary Guidance</t>
        </r>
        <r>
          <rPr>
            <sz val="9"/>
            <color indexed="81"/>
            <rFont val="Tahoma"/>
            <family val="2"/>
          </rPr>
          <t xml:space="preserve">
</t>
        </r>
        <r>
          <rPr>
            <b/>
            <sz val="11"/>
            <color indexed="81"/>
            <rFont val="Tahoma"/>
            <family val="2"/>
          </rPr>
          <t xml:space="preserve">Stewardship Over Time
</t>
        </r>
        <r>
          <rPr>
            <sz val="11"/>
            <color indexed="81"/>
            <rFont val="Tahoma"/>
            <family val="2"/>
          </rPr>
          <t>Partnership working and agreements between public agencies and other organisations may be necessary to recognise the multi-functional nature of the green infrastructure and ensure that resources that would otherwise be spent on ‘grey' infrastructure are allocated to the effective management of the green infrastructure.</t>
        </r>
        <r>
          <rPr>
            <b/>
            <sz val="11"/>
            <color indexed="81"/>
            <rFont val="Tahoma"/>
            <family val="2"/>
          </rPr>
          <t xml:space="preserve">
</t>
        </r>
        <r>
          <rPr>
            <sz val="11"/>
            <color indexed="81"/>
            <rFont val="Tahoma"/>
            <family val="2"/>
          </rPr>
          <t xml:space="preserve">Applicants should demonstrate how their design proposals will be sustainably managed over the long-term including financial models for future funding of appropriate management and maintenance.
</t>
        </r>
        <r>
          <rPr>
            <b/>
            <sz val="11"/>
            <color indexed="81"/>
            <rFont val="Tahoma"/>
            <family val="2"/>
          </rPr>
          <t xml:space="preserve">
Comment:</t>
        </r>
        <r>
          <rPr>
            <sz val="11"/>
            <color indexed="81"/>
            <rFont val="Tahoma"/>
            <family val="2"/>
          </rPr>
          <t xml:space="preserve">
The criterion requires 2 aspects to be covered by policy in relation to funding mechanisms for management and maintenance:
• that mechanisms for funding are identified, and;
• that mechanisms for funding are agreed.
This policy covers the criterion requirements.
</t>
        </r>
        <r>
          <rPr>
            <b/>
            <sz val="11"/>
            <color indexed="81"/>
            <rFont val="Tahoma"/>
            <family val="2"/>
          </rPr>
          <t>Coverage score:</t>
        </r>
        <r>
          <rPr>
            <sz val="11"/>
            <color indexed="81"/>
            <rFont val="Tahoma"/>
            <family val="2"/>
          </rPr>
          <t xml:space="preserve">
Full coverage = 3</t>
        </r>
      </text>
    </comment>
    <comment ref="J7" authorId="0">
      <text>
        <r>
          <rPr>
            <sz val="14"/>
            <color indexed="81"/>
            <rFont val="Tahoma"/>
            <family val="2"/>
          </rPr>
          <t>Glasgow City Council, Interim Planning Guidance 1 'Placemaking', February 2017</t>
        </r>
        <r>
          <rPr>
            <b/>
            <sz val="11"/>
            <color indexed="81"/>
            <rFont val="Tahoma"/>
            <family val="2"/>
          </rPr>
          <t xml:space="preserve">
4. INTEGRATING PLACEMAKING WITHIN THE PLANNING PROCESS
The Placemaking Design Process
</t>
        </r>
        <r>
          <rPr>
            <sz val="11"/>
            <color indexed="81"/>
            <rFont val="Tahoma"/>
            <family val="2"/>
          </rPr>
          <t xml:space="preserve">4.10 Whilst going through each stage, engagement with local communities and any other relevant stakeholders should be fully integrated into the process, where appropriate
</t>
        </r>
        <r>
          <rPr>
            <b/>
            <sz val="11"/>
            <color indexed="81"/>
            <rFont val="Tahoma"/>
            <family val="2"/>
          </rPr>
          <t>Comment:</t>
        </r>
        <r>
          <rPr>
            <sz val="11"/>
            <color indexed="81"/>
            <rFont val="Tahoma"/>
            <family val="2"/>
          </rPr>
          <t xml:space="preserve">
This statement covers key stakeholders at preplanning stage, but only indirectly relates to engagement about the design of green infrastructure in the proposals.
</t>
        </r>
        <r>
          <rPr>
            <b/>
            <sz val="11"/>
            <color indexed="81"/>
            <rFont val="Tahoma"/>
            <family val="2"/>
          </rPr>
          <t>Coverage Score:</t>
        </r>
        <r>
          <rPr>
            <sz val="11"/>
            <color indexed="81"/>
            <rFont val="Tahoma"/>
            <family val="2"/>
          </rPr>
          <t xml:space="preserve">
Most = 2</t>
        </r>
      </text>
    </comment>
    <comment ref="K7" authorId="0">
      <text>
        <r>
          <rPr>
            <sz val="14"/>
            <color indexed="81"/>
            <rFont val="Tahoma"/>
            <family val="2"/>
          </rPr>
          <t xml:space="preserve">West Dunbartonshire Council, Local development Plan, Policy 'Green Network' 2
</t>
        </r>
        <r>
          <rPr>
            <sz val="9"/>
            <color indexed="81"/>
            <rFont val="Tahoma"/>
            <family val="2"/>
          </rPr>
          <t xml:space="preserve">
</t>
        </r>
        <r>
          <rPr>
            <b/>
            <sz val="11"/>
            <color indexed="81"/>
            <rFont val="Tahoma"/>
            <family val="2"/>
          </rPr>
          <t xml:space="preserve">8.3 Green Infrastructure 
</t>
        </r>
        <r>
          <rPr>
            <sz val="11"/>
            <color indexed="81"/>
            <rFont val="Tahoma"/>
            <family val="2"/>
          </rPr>
          <t xml:space="preserve">8.3.3 The Council requires open space to be provided with new development. This may include landscaped amenity spaces, play areas or sports pitches. The integrating green infrastructure approach focuses on the provision or retention and enhancement of quality, multi-functional open spaces. </t>
        </r>
        <r>
          <rPr>
            <b/>
            <sz val="11"/>
            <color indexed="81"/>
            <rFont val="Tahoma"/>
            <family val="2"/>
          </rPr>
          <t xml:space="preserve">
</t>
        </r>
        <r>
          <rPr>
            <sz val="11"/>
            <color indexed="81"/>
            <rFont val="Tahoma"/>
            <family val="2"/>
          </rPr>
          <t xml:space="preserve">
</t>
        </r>
        <r>
          <rPr>
            <b/>
            <sz val="11"/>
            <color indexed="81"/>
            <rFont val="Tahoma"/>
            <family val="2"/>
          </rPr>
          <t>Comment:</t>
        </r>
        <r>
          <rPr>
            <sz val="11"/>
            <color indexed="81"/>
            <rFont val="Tahoma"/>
            <family val="2"/>
          </rPr>
          <t xml:space="preserve">
Refers to multifunctionality of open spaces but include the aspect of multiple functions or benefets from the same land parcel
</t>
        </r>
        <r>
          <rPr>
            <b/>
            <sz val="11"/>
            <color indexed="81"/>
            <rFont val="Tahoma"/>
            <family val="2"/>
          </rPr>
          <t>Coverage score:</t>
        </r>
        <r>
          <rPr>
            <sz val="11"/>
            <color indexed="81"/>
            <rFont val="Tahoma"/>
            <family val="2"/>
          </rPr>
          <t xml:space="preserve">
Most coverage = 2</t>
        </r>
      </text>
    </comment>
    <comment ref="L7" authorId="0">
      <text>
        <r>
          <rPr>
            <sz val="14"/>
            <color indexed="81"/>
            <rFont val="Tahoma"/>
            <family val="2"/>
          </rPr>
          <t>South Downs National Park, Local Plan, 2015</t>
        </r>
        <r>
          <rPr>
            <b/>
            <sz val="11"/>
            <color indexed="81"/>
            <rFont val="Tahoma"/>
            <family val="2"/>
          </rPr>
          <t xml:space="preserve">
Policy SD2: Ecosytem Services
</t>
        </r>
        <r>
          <rPr>
            <sz val="11"/>
            <color indexed="81"/>
            <rFont val="Tahoma"/>
            <family val="2"/>
          </rPr>
          <t xml:space="preserve">Proposals that deliver sustainable development and comply with other relevant policies will be permitted provided that they do not have an unacceptable adverse impact on the natural environment and its ability to contribute goods and services. Proposals will be expected, as appropriate, to: 
a) provide more and better joined up natural habitats;
b) conserve water resources;
c) sustainably manage land and water environments;
d) improve the National Park''s resilience to, and mitigation of, climate change;
e) increase the ability to store carbon through new plating or other means;
f) conserve and improve soils;
g) reduce pollution;
h) mitigate the risk of flooding;
i) improve opportunities for people's health and wellbeing;
j) stimulate sustainable economic activity; and
k) deliver high-quality sustainable design.
</t>
        </r>
        <r>
          <rPr>
            <b/>
            <sz val="11"/>
            <color indexed="81"/>
            <rFont val="Tahoma"/>
            <family val="2"/>
          </rPr>
          <t>Comments:</t>
        </r>
        <r>
          <rPr>
            <sz val="11"/>
            <color indexed="81"/>
            <rFont val="Tahoma"/>
            <family val="2"/>
          </rPr>
          <t xml:space="preserve">
This policy is one of four higher level policies in the plan which al other policies are subservient to. It does not fully cover natural capital or environmental net gains
</t>
        </r>
        <r>
          <rPr>
            <b/>
            <sz val="11"/>
            <color indexed="81"/>
            <rFont val="Tahoma"/>
            <family val="2"/>
          </rPr>
          <t>Coverage Score:</t>
        </r>
        <r>
          <rPr>
            <sz val="11"/>
            <color indexed="81"/>
            <rFont val="Tahoma"/>
            <family val="2"/>
          </rPr>
          <t xml:space="preserve">
Most coverage = 2
</t>
        </r>
      </text>
    </comment>
    <comment ref="N7" authorId="0">
      <text>
        <r>
          <rPr>
            <sz val="14"/>
            <color indexed="81"/>
            <rFont val="Tahoma"/>
            <family val="2"/>
          </rPr>
          <t>Fife Council, 'Making Fife’s Places' Supplementary Guidance, February 2017</t>
        </r>
        <r>
          <rPr>
            <b/>
            <sz val="11"/>
            <color indexed="81"/>
            <rFont val="Tahoma"/>
            <family val="2"/>
          </rPr>
          <t xml:space="preserve">
2.2 Site Appraisal
</t>
        </r>
        <r>
          <rPr>
            <sz val="11"/>
            <color indexed="81"/>
            <rFont val="Tahoma"/>
            <family val="2"/>
          </rPr>
          <t xml:space="preserve">A thorough understanding of the site is fundamental to developing a good design solution.
Fife Council requires proposals to:
Appraise the context of the site (the area approximately 500m from the boundary of the site, but this will depend on the site so may be greater):
This will:
• ensure opportunities can be taken to connect to existing routes, neighbourhoods and green networks; and
[...]
Appraisals of a site will cover:
• The potential to connect to and enhance green networks 
• Access &amp; movement including location of routes, paths &amp; desire lines, rights of access, and opportunities to connect to existing paths and routes around the site.
</t>
        </r>
        <r>
          <rPr>
            <b/>
            <sz val="11"/>
            <color indexed="81"/>
            <rFont val="Tahoma"/>
            <family val="2"/>
          </rPr>
          <t>Comment:</t>
        </r>
        <r>
          <rPr>
            <sz val="11"/>
            <color indexed="81"/>
            <rFont val="Tahoma"/>
            <family val="2"/>
          </rPr>
          <t xml:space="preserve">
The criterion requires that sites are appraised for GI functions. So policy must cover the range of GI functions (i.e.: habitats; physical environment; access networks, and; greenspace) to satisfy the criterion.
This policy covers connections (presumably habitats) and access, and so covers most of what the criterion requires.
</t>
        </r>
        <r>
          <rPr>
            <b/>
            <sz val="11"/>
            <color indexed="81"/>
            <rFont val="Tahoma"/>
            <family val="2"/>
          </rPr>
          <t>Coverage score:</t>
        </r>
        <r>
          <rPr>
            <sz val="11"/>
            <color indexed="81"/>
            <rFont val="Tahoma"/>
            <family val="2"/>
          </rPr>
          <t xml:space="preserve">
Most coverage = 2
</t>
        </r>
      </text>
    </comment>
    <comment ref="R7" authorId="0">
      <text>
        <r>
          <rPr>
            <sz val="14"/>
            <color indexed="81"/>
            <rFont val="Tahoma"/>
            <family val="2"/>
          </rPr>
          <t>Renfrewshire Council, Local Development Plan, 2014</t>
        </r>
        <r>
          <rPr>
            <sz val="11"/>
            <color indexed="81"/>
            <rFont val="Tahoma"/>
            <family val="2"/>
          </rPr>
          <t xml:space="preserve">
</t>
        </r>
        <r>
          <rPr>
            <b/>
            <sz val="11"/>
            <color indexed="81"/>
            <rFont val="Tahoma"/>
            <family val="2"/>
          </rPr>
          <t xml:space="preserve">Policy ENV4 – The Water Environment </t>
        </r>
        <r>
          <rPr>
            <sz val="11"/>
            <color indexed="81"/>
            <rFont val="Tahoma"/>
            <family val="2"/>
          </rPr>
          <t xml:space="preserve">
The inclusion of green infrastructure which promotes the integration of blue and green networks in and around developments will be encouraged to ensure that the water environment is central to the fabric of places, contributing to sustainable flood management and not having an adverse effect on the integrity of any Natura 2000 sites.
</t>
        </r>
        <r>
          <rPr>
            <b/>
            <sz val="11"/>
            <color indexed="81"/>
            <rFont val="Tahoma"/>
            <family val="2"/>
          </rPr>
          <t>Comment:</t>
        </r>
        <r>
          <rPr>
            <sz val="11"/>
            <color indexed="81"/>
            <rFont val="Tahoma"/>
            <family val="2"/>
          </rPr>
          <t xml:space="preserve">
This policy provides almost full coverage of the criteria by seeking watercourses to be included in GI. However, it doesn't quite acknowledge that watercourses are GI and included in the design of the development to deliver a range of functions, including sustainable flood management and biodiversity habitats.
</t>
        </r>
        <r>
          <rPr>
            <b/>
            <sz val="11"/>
            <color indexed="81"/>
            <rFont val="Tahoma"/>
            <family val="2"/>
          </rPr>
          <t>Coverage Score:</t>
        </r>
        <r>
          <rPr>
            <sz val="11"/>
            <color indexed="81"/>
            <rFont val="Tahoma"/>
            <family val="2"/>
          </rPr>
          <t xml:space="preserve">
Most coverage = 2
</t>
        </r>
      </text>
    </comment>
    <comment ref="AD7" authorId="0">
      <text>
        <r>
          <rPr>
            <sz val="14"/>
            <color indexed="81"/>
            <rFont val="Tahoma"/>
            <family val="2"/>
          </rPr>
          <t>Stirling Council, Supplementary Guidance 02 'Green Network'</t>
        </r>
        <r>
          <rPr>
            <b/>
            <sz val="11"/>
            <color indexed="81"/>
            <rFont val="Tahoma"/>
            <family val="2"/>
          </rPr>
          <t xml:space="preserve">
Mechanisms for Management and Maintenance
</t>
        </r>
        <r>
          <rPr>
            <sz val="11"/>
            <color indexed="81"/>
            <rFont val="Tahoma"/>
            <family val="2"/>
          </rPr>
          <t xml:space="preserve">4.13 The management and maintenance of open space is vitally important to people in Stirling’s Communities. The Councils preferred approach is that a requirement for management and maintenance of on-site open space is placed in the title deeds of all new properties:
• Initial determination of maintenance specification: Maintenance specification of the common areas of open space will be agreed between the Council and developers as a condition of planning approval.
</t>
        </r>
        <r>
          <rPr>
            <b/>
            <sz val="11"/>
            <color indexed="81"/>
            <rFont val="Tahoma"/>
            <family val="2"/>
          </rPr>
          <t>Comment:</t>
        </r>
        <r>
          <rPr>
            <sz val="11"/>
            <color indexed="81"/>
            <rFont val="Tahoma"/>
            <family val="2"/>
          </rPr>
          <t xml:space="preserve">
The criterion requires 2 aspects to be covered by policy:
• documentation of function &amp; benefits of GI
• documentation of maintenance regimes related to functions of GI
The policy mostly covers the criterion requirements, but misses stating the link between the function of GI components and the maitenance regime.
</t>
        </r>
        <r>
          <rPr>
            <b/>
            <sz val="11"/>
            <color indexed="81"/>
            <rFont val="Tahoma"/>
            <family val="2"/>
          </rPr>
          <t>Coverage Score:</t>
        </r>
        <r>
          <rPr>
            <sz val="11"/>
            <color indexed="81"/>
            <rFont val="Tahoma"/>
            <family val="2"/>
          </rPr>
          <t xml:space="preserve">
Most = 2</t>
        </r>
      </text>
    </comment>
    <comment ref="D8" authorId="0">
      <text>
        <r>
          <rPr>
            <sz val="14"/>
            <color indexed="81"/>
            <rFont val="Tahoma"/>
            <family val="2"/>
          </rPr>
          <t>Planning Policy Wales 10, 2018</t>
        </r>
        <r>
          <rPr>
            <sz val="9"/>
            <color indexed="81"/>
            <rFont val="Tahoma"/>
            <family val="2"/>
          </rPr>
          <t xml:space="preserve">
</t>
        </r>
        <r>
          <rPr>
            <sz val="11"/>
            <color indexed="81"/>
            <rFont val="Tahoma"/>
            <family val="2"/>
          </rPr>
          <t xml:space="preserve">
</t>
        </r>
        <r>
          <rPr>
            <b/>
            <sz val="11"/>
            <color indexed="81"/>
            <rFont val="Tahoma"/>
            <family val="2"/>
          </rPr>
          <t xml:space="preserve">5. Productive and Enterprising Places
5.3 Transportation Infrastructure
</t>
        </r>
        <r>
          <rPr>
            <sz val="11"/>
            <color indexed="81"/>
            <rFont val="Tahoma"/>
            <family val="2"/>
          </rPr>
          <t>5.3.4 Great care must be taken to minimise the adverse impacts of new or improved transport infrastructure on the natural, historic and built environment and on local communities, including on public health resulting from community severance and airborne pollution. Green infrastructure measures to mitigate negative effects and enhance environmental quality and connectivity should be considered at an early stage.</t>
        </r>
        <r>
          <rPr>
            <b/>
            <sz val="11"/>
            <color indexed="81"/>
            <rFont val="Tahoma"/>
            <family val="2"/>
          </rPr>
          <t xml:space="preserve">
Buffer Zones
</t>
        </r>
        <r>
          <rPr>
            <sz val="11"/>
            <color indexed="81"/>
            <rFont val="Tahoma"/>
            <family val="2"/>
          </rPr>
          <t xml:space="preserve">5.14.46 Whilst the primary purpose of buffer zones is to limit the impact of mineral working their wider beneficial role as part of green infrastructure provision and protecting and enhancing biodiversity should be explored.
</t>
        </r>
        <r>
          <rPr>
            <b/>
            <sz val="11"/>
            <color indexed="81"/>
            <rFont val="Tahoma"/>
            <family val="2"/>
          </rPr>
          <t>Restoration and Aftercare</t>
        </r>
        <r>
          <rPr>
            <sz val="11"/>
            <color indexed="81"/>
            <rFont val="Tahoma"/>
            <family val="2"/>
          </rPr>
          <t xml:space="preserve">
5.14.51 Reclamation can provide opportunities for creating or enhancing sites for nature conservation and contribute to the targets in the UK Biodiversity Action Plan, or equivalent, and those adopted in local Biodiversity Action Plans throughout Wales. [...] Capturing the potential of these opportunities should be explored at a strategic level through green infrastructure assessments, which may also result in further benefits such as the protection of geological exposures and public access.
</t>
        </r>
        <r>
          <rPr>
            <b/>
            <sz val="11"/>
            <color indexed="81"/>
            <rFont val="Tahoma"/>
            <family val="2"/>
          </rPr>
          <t>Comment:</t>
        </r>
        <r>
          <rPr>
            <sz val="11"/>
            <color indexed="81"/>
            <rFont val="Tahoma"/>
            <family val="2"/>
          </rPr>
          <t xml:space="preserve">
The economic benefits of GI are partially stated in this 'economic' policy section of the plan
</t>
        </r>
        <r>
          <rPr>
            <b/>
            <sz val="11"/>
            <color indexed="81"/>
            <rFont val="Tahoma"/>
            <family val="2"/>
          </rPr>
          <t>Coverage Score</t>
        </r>
        <r>
          <rPr>
            <sz val="11"/>
            <color indexed="81"/>
            <rFont val="Tahoma"/>
            <family val="2"/>
          </rPr>
          <t>:
Some coverage = 1</t>
        </r>
      </text>
    </comment>
    <comment ref="I8" authorId="0">
      <text>
        <r>
          <rPr>
            <sz val="14"/>
            <color indexed="81"/>
            <rFont val="Tahoma"/>
            <family val="2"/>
          </rPr>
          <t>City of Edinburgh Council, Local Development Plan, 2016</t>
        </r>
        <r>
          <rPr>
            <b/>
            <sz val="11"/>
            <color indexed="81"/>
            <rFont val="Tahoma"/>
            <family val="2"/>
          </rPr>
          <t xml:space="preserve">
Policy Des 8 
Public Realm and Landscape Design </t>
        </r>
        <r>
          <rPr>
            <sz val="11"/>
            <color indexed="81"/>
            <rFont val="Tahoma"/>
            <family val="2"/>
          </rPr>
          <t xml:space="preserve">
Planning permission will be granted for development where all external spaces, and features, including streets, footpaths, civic spaces, green spaces boundary treatments and public art have been designed as an integral part of the scheme as a whole.
</t>
        </r>
        <r>
          <rPr>
            <b/>
            <sz val="11"/>
            <color indexed="81"/>
            <rFont val="Tahoma"/>
            <family val="2"/>
          </rPr>
          <t>Comment:</t>
        </r>
        <r>
          <rPr>
            <sz val="11"/>
            <color indexed="81"/>
            <rFont val="Tahoma"/>
            <family val="2"/>
          </rPr>
          <t xml:space="preserve">
Oblique reference to some GI elements, but no reference to early consideration. Important to note, however, all stages of development are covered.
</t>
        </r>
        <r>
          <rPr>
            <b/>
            <sz val="11"/>
            <color indexed="81"/>
            <rFont val="Tahoma"/>
            <family val="2"/>
          </rPr>
          <t>Coverage Score:</t>
        </r>
        <r>
          <rPr>
            <sz val="11"/>
            <color indexed="81"/>
            <rFont val="Tahoma"/>
            <family val="2"/>
          </rPr>
          <t xml:space="preserve">
Some coverage = 1</t>
        </r>
      </text>
    </comment>
    <comment ref="J8" authorId="0">
      <text>
        <r>
          <rPr>
            <sz val="14"/>
            <color indexed="81"/>
            <rFont val="Tahoma"/>
            <family val="2"/>
          </rPr>
          <t>Falkirk Council, 'Biodiversity and Development' Supplementary Guidance 05, July 2015</t>
        </r>
        <r>
          <rPr>
            <b/>
            <sz val="11"/>
            <color indexed="81"/>
            <rFont val="Tahoma"/>
            <family val="2"/>
          </rPr>
          <t xml:space="preserve">
4. Developing with Biodiversity
Fitting Biodiversity into the Development Process
</t>
        </r>
        <r>
          <rPr>
            <sz val="11"/>
            <color indexed="81"/>
            <rFont val="Tahoma"/>
            <family val="2"/>
          </rPr>
          <t xml:space="preserve">4.10 Developers may wish to consult the Council prior to making an application to ensure that their proposed biodiversity objectives will adequately meet the Council’s requirements. 
</t>
        </r>
        <r>
          <rPr>
            <b/>
            <sz val="11"/>
            <color indexed="81"/>
            <rFont val="Tahoma"/>
            <family val="2"/>
          </rPr>
          <t>Comment:</t>
        </r>
        <r>
          <rPr>
            <sz val="11"/>
            <color indexed="81"/>
            <rFont val="Tahoma"/>
            <family val="2"/>
          </rPr>
          <t xml:space="preserve">
The statement suggests consultation with the Council at a preplanning stage, not wider stakeholders, and the emphasis here is on biodiversity, not the full range of GI functions and benefits.
As this statement is within adopted Supplementary Guidance it is therefore considered part of the statutory Local Development Plan policy.
</t>
        </r>
        <r>
          <rPr>
            <b/>
            <sz val="11"/>
            <color indexed="81"/>
            <rFont val="Tahoma"/>
            <family val="2"/>
          </rPr>
          <t>Coverage Score:</t>
        </r>
        <r>
          <rPr>
            <sz val="11"/>
            <color indexed="81"/>
            <rFont val="Tahoma"/>
            <family val="2"/>
          </rPr>
          <t xml:space="preserve">
Some = 1</t>
        </r>
      </text>
    </comment>
    <comment ref="K8" authorId="0">
      <text>
        <r>
          <rPr>
            <sz val="14"/>
            <color indexed="81"/>
            <rFont val="Tahoma"/>
            <family val="2"/>
          </rPr>
          <t>Renfrewshire Council, 'New Development' Supplementary Guidance, November 2014</t>
        </r>
        <r>
          <rPr>
            <b/>
            <sz val="11"/>
            <color indexed="81"/>
            <rFont val="Tahoma"/>
            <family val="2"/>
          </rPr>
          <t xml:space="preserve">
Drainage Assessment
</t>
        </r>
        <r>
          <rPr>
            <sz val="11"/>
            <color indexed="81"/>
            <rFont val="Tahoma"/>
            <family val="2"/>
          </rPr>
          <t xml:space="preserve">An assessment should include the following information:
• Details of how Sustainable Urban Drainage Systems (SUDS) will be
incorporated into the development, where possible integrating drainage within landscape, green networks and open space
</t>
        </r>
        <r>
          <rPr>
            <b/>
            <sz val="11"/>
            <color indexed="81"/>
            <rFont val="Tahoma"/>
            <family val="2"/>
          </rPr>
          <t>Comment:</t>
        </r>
        <r>
          <rPr>
            <sz val="11"/>
            <color indexed="81"/>
            <rFont val="Tahoma"/>
            <family val="2"/>
          </rPr>
          <t xml:space="preserve">
Only an oblique reference to multi-functionality of GI and only with reference to SuDS.
As this statement is within adopted Supplementary Guidance it is therefore considered part of the statutory Local Development Plan policy.</t>
        </r>
        <r>
          <rPr>
            <b/>
            <sz val="11"/>
            <color indexed="81"/>
            <rFont val="Tahoma"/>
            <family val="2"/>
          </rPr>
          <t xml:space="preserve">
Coverage Score:
</t>
        </r>
        <r>
          <rPr>
            <sz val="11"/>
            <color indexed="81"/>
            <rFont val="Tahoma"/>
            <family val="2"/>
          </rPr>
          <t>Some = 1</t>
        </r>
      </text>
    </comment>
    <comment ref="M8" authorId="0">
      <text>
        <r>
          <rPr>
            <sz val="14"/>
            <color indexed="81"/>
            <rFont val="Tahoma"/>
            <family val="2"/>
          </rPr>
          <t>Renfrewshire Council, Local Development Plan, 2014</t>
        </r>
        <r>
          <rPr>
            <b/>
            <sz val="11"/>
            <color indexed="81"/>
            <rFont val="Tahoma"/>
            <family val="2"/>
          </rPr>
          <t xml:space="preserve">
Policy P7 – Green Network
</t>
        </r>
        <r>
          <rPr>
            <sz val="11"/>
            <color indexed="81"/>
            <rFont val="Tahoma"/>
            <family val="2"/>
          </rPr>
          <t xml:space="preserve">Safeguarding of the existing green network along with the promotion of improvements to and connectivity of the network will be supported, particularly where there are likely to be health and quality of life benefits to the surrounding communities and places.
</t>
        </r>
        <r>
          <rPr>
            <b/>
            <sz val="11"/>
            <color indexed="81"/>
            <rFont val="Tahoma"/>
            <family val="2"/>
          </rPr>
          <t>Comments:</t>
        </r>
        <r>
          <rPr>
            <sz val="11"/>
            <color indexed="81"/>
            <rFont val="Tahoma"/>
            <family val="2"/>
          </rPr>
          <t xml:space="preserve">
Reference to 'safeguarding of the existing green network', but without specifically asking for an appraisal of the existing GI functions within the context of the devlopment setting.
</t>
        </r>
        <r>
          <rPr>
            <b/>
            <sz val="11"/>
            <color indexed="81"/>
            <rFont val="Tahoma"/>
            <family val="2"/>
          </rPr>
          <t>Coverage Score:</t>
        </r>
        <r>
          <rPr>
            <sz val="11"/>
            <color indexed="81"/>
            <rFont val="Tahoma"/>
            <family val="2"/>
          </rPr>
          <t xml:space="preserve">
Some coverage = 1
</t>
        </r>
      </text>
    </comment>
    <comment ref="N8" authorId="0">
      <text>
        <r>
          <rPr>
            <sz val="14"/>
            <color indexed="81"/>
            <rFont val="Tahoma"/>
            <family val="2"/>
          </rPr>
          <t>Stirling Council, SG01 Placemaking,</t>
        </r>
        <r>
          <rPr>
            <b/>
            <sz val="11"/>
            <color indexed="81"/>
            <rFont val="Tahoma"/>
            <family val="2"/>
          </rPr>
          <t xml:space="preserve"> 
</t>
        </r>
        <r>
          <rPr>
            <sz val="11"/>
            <color indexed="81"/>
            <rFont val="Tahoma"/>
            <family val="2"/>
          </rPr>
          <t xml:space="preserve">
</t>
        </r>
        <r>
          <rPr>
            <b/>
            <sz val="11"/>
            <color indexed="81"/>
            <rFont val="Tahoma"/>
            <family val="2"/>
          </rPr>
          <t>2.0 The Design Process</t>
        </r>
        <r>
          <rPr>
            <sz val="11"/>
            <color indexed="81"/>
            <rFont val="Tahoma"/>
            <family val="2"/>
          </rPr>
          <t xml:space="preserve">
2.1 The way in which you prepare your proposals can greatly influence the quality of the final outcome. We would recommend that is best done as a series of steps. If taken these will help tailor your proposals to your site.
[...]
• Use your knowledge of the site status and analysis of the context to start considering design proposals for the site. This should be supplemented by an understanding of the site itself; its topography, landscape features; views to and from it; and its micro-climate. 
</t>
        </r>
        <r>
          <rPr>
            <b/>
            <sz val="11"/>
            <color indexed="81"/>
            <rFont val="Tahoma"/>
            <family val="2"/>
          </rPr>
          <t>Comment:</t>
        </r>
        <r>
          <rPr>
            <sz val="11"/>
            <color indexed="81"/>
            <rFont val="Tahoma"/>
            <family val="2"/>
          </rPr>
          <t xml:space="preserve">
Although this suggests that the developer has undertaken some 'analysis of the context', and some aspects of features and functions of GI are referred to, it is altogether pretty vague about what the developer is expected to do.
</t>
        </r>
        <r>
          <rPr>
            <b/>
            <sz val="11"/>
            <color indexed="81"/>
            <rFont val="Tahoma"/>
            <family val="2"/>
          </rPr>
          <t>Coverage score:</t>
        </r>
        <r>
          <rPr>
            <sz val="11"/>
            <color indexed="81"/>
            <rFont val="Tahoma"/>
            <family val="2"/>
          </rPr>
          <t xml:space="preserve">
Some coverage = 1</t>
        </r>
      </text>
    </comment>
    <comment ref="O8" authorId="0">
      <text>
        <r>
          <rPr>
            <sz val="14"/>
            <color indexed="81"/>
            <rFont val="Tahoma"/>
            <family val="2"/>
          </rPr>
          <t>Clackmannanshire Council, Placemaking Supplementary Guidance</t>
        </r>
        <r>
          <rPr>
            <b/>
            <sz val="11"/>
            <color indexed="81"/>
            <rFont val="Tahoma"/>
            <family val="2"/>
          </rPr>
          <t xml:space="preserve">
</t>
        </r>
        <r>
          <rPr>
            <sz val="11"/>
            <color indexed="81"/>
            <rFont val="Tahoma"/>
            <family val="2"/>
          </rPr>
          <t xml:space="preserve">
</t>
        </r>
        <r>
          <rPr>
            <b/>
            <sz val="11"/>
            <color indexed="81"/>
            <rFont val="Tahoma"/>
            <family val="2"/>
          </rPr>
          <t>4.3.2</t>
        </r>
        <r>
          <rPr>
            <sz val="11"/>
            <color indexed="81"/>
            <rFont val="Tahoma"/>
            <family val="2"/>
          </rPr>
          <t xml:space="preserve">
New developments should be well connected to public transport and active travel networks
</t>
        </r>
        <r>
          <rPr>
            <b/>
            <sz val="11"/>
            <color indexed="81"/>
            <rFont val="Tahoma"/>
            <family val="2"/>
          </rPr>
          <t>Comment:</t>
        </r>
        <r>
          <rPr>
            <sz val="11"/>
            <color indexed="81"/>
            <rFont val="Tahoma"/>
            <family val="2"/>
          </rPr>
          <t xml:space="preserve">
This policy statement only refers to active travel networks, rather than a multi-functional GI network
</t>
        </r>
        <r>
          <rPr>
            <b/>
            <sz val="11"/>
            <color indexed="81"/>
            <rFont val="Tahoma"/>
            <family val="2"/>
          </rPr>
          <t>Coverage Score:</t>
        </r>
        <r>
          <rPr>
            <sz val="11"/>
            <color indexed="81"/>
            <rFont val="Tahoma"/>
            <family val="2"/>
          </rPr>
          <t xml:space="preserve">
Some = 1</t>
        </r>
      </text>
    </comment>
    <comment ref="P8" authorId="0">
      <text>
        <r>
          <rPr>
            <sz val="14"/>
            <color indexed="81"/>
            <rFont val="Tahoma"/>
            <family val="2"/>
          </rPr>
          <t>East Ayrshire Council, Local Development Plan, 2017</t>
        </r>
        <r>
          <rPr>
            <sz val="11"/>
            <color indexed="81"/>
            <rFont val="Tahoma"/>
            <family val="2"/>
          </rPr>
          <t xml:space="preserve">
</t>
        </r>
        <r>
          <rPr>
            <b/>
            <sz val="11"/>
            <color indexed="81"/>
            <rFont val="Tahoma"/>
            <family val="2"/>
          </rPr>
          <t xml:space="preserve">Overarching Policy P1 </t>
        </r>
        <r>
          <rPr>
            <sz val="11"/>
            <color indexed="81"/>
            <rFont val="Tahoma"/>
            <family val="2"/>
          </rPr>
          <t xml:space="preserve">
All development proposals will require to meet the following criteria in so far as they are relevant, or otherwise demonstrate how their contribution to sustainable development in the context of the subsequent relevant policies in the Local Development Plan and Scottish Planning Policy would outweigh any lack of consistency with the relevant criteria:
• Protect and enhance natural and built heritage designations and link to and integrate with green infrastructure where possible
</t>
        </r>
        <r>
          <rPr>
            <b/>
            <sz val="11"/>
            <color indexed="81"/>
            <rFont val="Tahoma"/>
            <family val="2"/>
          </rPr>
          <t>Comment:</t>
        </r>
        <r>
          <rPr>
            <sz val="11"/>
            <color indexed="81"/>
            <rFont val="Tahoma"/>
            <family val="2"/>
          </rPr>
          <t xml:space="preserve">
This policy requires all proposals to 'enhance natural [...] heritage designations'. The focus is on designated sites, rather on the enhancement of habitats irrespective of designation, and therefore is only partially covering the criterion.
</t>
        </r>
        <r>
          <rPr>
            <b/>
            <sz val="11"/>
            <color indexed="81"/>
            <rFont val="Tahoma"/>
            <family val="2"/>
          </rPr>
          <t>Coverage Score:</t>
        </r>
        <r>
          <rPr>
            <sz val="11"/>
            <color indexed="81"/>
            <rFont val="Tahoma"/>
            <family val="2"/>
          </rPr>
          <t xml:space="preserve">
Some = 1
</t>
        </r>
      </text>
    </comment>
    <comment ref="Q8" authorId="0">
      <text>
        <r>
          <rPr>
            <sz val="14"/>
            <color indexed="81"/>
            <rFont val="Tahoma"/>
            <family val="2"/>
          </rPr>
          <t xml:space="preserve">East Lothian Local Development Plan, 2018
</t>
        </r>
        <r>
          <rPr>
            <b/>
            <sz val="11"/>
            <color indexed="81"/>
            <rFont val="Tahoma"/>
            <family val="2"/>
          </rPr>
          <t xml:space="preserve">Policy NH5: Biodiversity and Geodiversity Interests, including Nationally Protected Species
</t>
        </r>
        <r>
          <rPr>
            <sz val="11"/>
            <color indexed="81"/>
            <rFont val="Tahoma"/>
            <family val="2"/>
          </rPr>
          <t xml:space="preserve">Habitat linkages within the site and to features outwith the site as well as the use of native species in landscape planting are particularly important. 
</t>
        </r>
        <r>
          <rPr>
            <b/>
            <sz val="11"/>
            <color indexed="81"/>
            <rFont val="Tahoma"/>
            <family val="2"/>
          </rPr>
          <t>Comment:</t>
        </r>
        <r>
          <rPr>
            <sz val="11"/>
            <color indexed="81"/>
            <rFont val="Tahoma"/>
            <family val="2"/>
          </rPr>
          <t xml:space="preserve">
This policy justification text refers to 'linkages' as being important, but doesn't require retention or expansion of a habitat network.
</t>
        </r>
        <r>
          <rPr>
            <b/>
            <sz val="11"/>
            <color indexed="81"/>
            <rFont val="Tahoma"/>
            <family val="2"/>
          </rPr>
          <t>Coverage Score:</t>
        </r>
        <r>
          <rPr>
            <sz val="11"/>
            <color indexed="81"/>
            <rFont val="Tahoma"/>
            <family val="2"/>
          </rPr>
          <t xml:space="preserve">
Some coverage = 1</t>
        </r>
        <r>
          <rPr>
            <sz val="9"/>
            <color indexed="81"/>
            <rFont val="Tahoma"/>
            <family val="2"/>
          </rPr>
          <t xml:space="preserve">
</t>
        </r>
      </text>
    </comment>
    <comment ref="R8" authorId="0">
      <text>
        <r>
          <rPr>
            <sz val="14"/>
            <color indexed="81"/>
            <rFont val="Tahoma"/>
            <family val="2"/>
          </rPr>
          <t>Clackmannanshire Local Development Plan, 2015</t>
        </r>
        <r>
          <rPr>
            <b/>
            <sz val="9"/>
            <color indexed="81"/>
            <rFont val="Tahoma"/>
            <family val="2"/>
          </rPr>
          <t xml:space="preserve">
</t>
        </r>
        <r>
          <rPr>
            <b/>
            <sz val="11"/>
            <color indexed="81"/>
            <rFont val="Tahoma"/>
            <family val="2"/>
          </rPr>
          <t xml:space="preserve">
Policy SC20 - Water and Drainage Infrastructure and Capacity </t>
        </r>
        <r>
          <rPr>
            <sz val="11"/>
            <color indexed="81"/>
            <rFont val="Tahoma"/>
            <family val="2"/>
          </rPr>
          <t xml:space="preserve">
SUDS features should be designed as a key component of green infrastructure on site and contribute to placemaking principles set out in Policy SC5 and the Placemaking SG.
</t>
        </r>
        <r>
          <rPr>
            <b/>
            <sz val="11"/>
            <color indexed="81"/>
            <rFont val="Tahoma"/>
            <family val="2"/>
          </rPr>
          <t xml:space="preserve">Comment:
</t>
        </r>
        <r>
          <rPr>
            <sz val="11"/>
            <color indexed="81"/>
            <rFont val="Tahoma"/>
            <family val="2"/>
          </rPr>
          <t>This policy only refers to SuDS and not to watercources in general or coasts.</t>
        </r>
        <r>
          <rPr>
            <sz val="9"/>
            <color indexed="81"/>
            <rFont val="Tahoma"/>
            <family val="2"/>
          </rPr>
          <t xml:space="preserve">
</t>
        </r>
        <r>
          <rPr>
            <sz val="11"/>
            <color indexed="81"/>
            <rFont val="Tahoma"/>
            <family val="2"/>
          </rPr>
          <t xml:space="preserve">
</t>
        </r>
        <r>
          <rPr>
            <b/>
            <sz val="11"/>
            <color indexed="81"/>
            <rFont val="Tahoma"/>
            <family val="2"/>
          </rPr>
          <t>Coverage Score:</t>
        </r>
        <r>
          <rPr>
            <sz val="11"/>
            <color indexed="81"/>
            <rFont val="Tahoma"/>
            <family val="2"/>
          </rPr>
          <t xml:space="preserve">
Some coverage = 1</t>
        </r>
      </text>
    </comment>
    <comment ref="S8" authorId="0">
      <text>
        <r>
          <rPr>
            <sz val="14"/>
            <color indexed="81"/>
            <rFont val="Tahoma"/>
            <family val="2"/>
          </rPr>
          <t>South Lanarkshire Council, Supplementary Guidance 3 Development Management, Placemaking and Design</t>
        </r>
        <r>
          <rPr>
            <sz val="9"/>
            <color indexed="81"/>
            <rFont val="Tahoma"/>
            <family val="2"/>
          </rPr>
          <t xml:space="preserve">
</t>
        </r>
        <r>
          <rPr>
            <b/>
            <sz val="11"/>
            <color indexed="81"/>
            <rFont val="Tahoma"/>
            <family val="2"/>
          </rPr>
          <t>19.0 Monitoring
Objectives of urban design</t>
        </r>
        <r>
          <rPr>
            <sz val="11"/>
            <color indexed="81"/>
            <rFont val="Tahoma"/>
            <family val="2"/>
          </rPr>
          <t xml:space="preserve">
</t>
        </r>
        <r>
          <rPr>
            <b/>
            <sz val="11"/>
            <color indexed="81"/>
            <rFont val="Tahoma"/>
            <family val="2"/>
          </rPr>
          <t>6. Resources efficient: A place that is sustainable in the short and long term</t>
        </r>
        <r>
          <rPr>
            <sz val="11"/>
            <color indexed="81"/>
            <rFont val="Tahoma"/>
            <family val="2"/>
          </rPr>
          <t xml:space="preserve">
• [...] Soak-aways, balancing ponds, reed beds and other sustainable drainage elements should always be integrated as a positive part of the layout where possible.
</t>
        </r>
        <r>
          <rPr>
            <b/>
            <sz val="11"/>
            <color indexed="81"/>
            <rFont val="Tahoma"/>
            <family val="2"/>
          </rPr>
          <t>Comment:</t>
        </r>
        <r>
          <rPr>
            <sz val="11"/>
            <color indexed="81"/>
            <rFont val="Tahoma"/>
            <family val="2"/>
          </rPr>
          <t xml:space="preserve">
Some reference to naturalisation features of SuDS and these being positive to the development, but no reference to SuDS being a part of the design for GI in the development
</t>
        </r>
        <r>
          <rPr>
            <b/>
            <sz val="11"/>
            <color indexed="81"/>
            <rFont val="Tahoma"/>
            <family val="2"/>
          </rPr>
          <t>Coverage score:</t>
        </r>
        <r>
          <rPr>
            <sz val="11"/>
            <color indexed="81"/>
            <rFont val="Tahoma"/>
            <family val="2"/>
          </rPr>
          <t xml:space="preserve">
Some coverage = 1</t>
        </r>
      </text>
    </comment>
    <comment ref="T8" authorId="0">
      <text>
        <r>
          <rPr>
            <sz val="14"/>
            <color indexed="81"/>
            <rFont val="Tahoma"/>
            <family val="2"/>
          </rPr>
          <t>West Lothian Council, 'New Residential Development ' Supplementary Guidance</t>
        </r>
        <r>
          <rPr>
            <sz val="9"/>
            <color indexed="81"/>
            <rFont val="Tahoma"/>
            <family val="2"/>
          </rPr>
          <t xml:space="preserve">
</t>
        </r>
        <r>
          <rPr>
            <b/>
            <sz val="11"/>
            <color indexed="81"/>
            <rFont val="Tahoma"/>
            <family val="2"/>
          </rPr>
          <t xml:space="preserve">THE WATER ENVIRONMENT
Watercourses and culverting
</t>
        </r>
        <r>
          <rPr>
            <sz val="11"/>
            <color indexed="81"/>
            <rFont val="Tahoma"/>
            <family val="2"/>
          </rPr>
          <t xml:space="preserve">The ecological value of SUDS is encouraged and should, where possible, include retention and enhancement of natural drainage systems and features.
</t>
        </r>
        <r>
          <rPr>
            <b/>
            <sz val="11"/>
            <color indexed="81"/>
            <rFont val="Tahoma"/>
            <family val="2"/>
          </rPr>
          <t>Comment:</t>
        </r>
        <r>
          <rPr>
            <sz val="11"/>
            <color indexed="81"/>
            <rFont val="Tahoma"/>
            <family val="2"/>
          </rPr>
          <t xml:space="preserve">
Some reference to retention and enhancement of natural features, but no reference to designing SuDs to mimic natural systems or features.
</t>
        </r>
        <r>
          <rPr>
            <b/>
            <sz val="11"/>
            <color indexed="81"/>
            <rFont val="Tahoma"/>
            <family val="2"/>
          </rPr>
          <t>Coverage score:</t>
        </r>
        <r>
          <rPr>
            <sz val="11"/>
            <color indexed="81"/>
            <rFont val="Tahoma"/>
            <family val="2"/>
          </rPr>
          <t xml:space="preserve">
Some coverage = 1</t>
        </r>
      </text>
    </comment>
    <comment ref="U8" authorId="0">
      <text>
        <r>
          <rPr>
            <sz val="14"/>
            <color indexed="81"/>
            <rFont val="Tahoma"/>
            <family val="2"/>
          </rPr>
          <t>Glasgow City Council, Supplementary Guidance 8 'Water Environment'</t>
        </r>
        <r>
          <rPr>
            <sz val="9"/>
            <color indexed="81"/>
            <rFont val="Tahoma"/>
            <family val="2"/>
          </rPr>
          <t xml:space="preserve">
</t>
        </r>
        <r>
          <rPr>
            <b/>
            <sz val="11"/>
            <color indexed="81"/>
            <rFont val="Tahoma"/>
            <family val="2"/>
          </rPr>
          <t xml:space="preserve">12. Sustainable Drainage Systems (SuDS)
</t>
        </r>
        <r>
          <rPr>
            <sz val="11"/>
            <color indexed="81"/>
            <rFont val="Tahoma"/>
            <family val="2"/>
          </rPr>
          <t xml:space="preserve">12.3 In addition to meeting the basic water quality treatment requirements, the Council will assess the integration of the SuDS features into the overall development design. This should be undertaken as part of a placemaking approach to the design of the new development and should be considered in conjunction with the City Development Plan’s requirements for enhancing biodiversity, access to open space and the provision of sustainable travel routes as part of a multifunctional green network.
</t>
        </r>
        <r>
          <rPr>
            <b/>
            <sz val="11"/>
            <color indexed="81"/>
            <rFont val="Tahoma"/>
            <family val="2"/>
          </rPr>
          <t>Comment:</t>
        </r>
        <r>
          <rPr>
            <sz val="11"/>
            <color indexed="81"/>
            <rFont val="Tahoma"/>
            <family val="2"/>
          </rPr>
          <t xml:space="preserve">
Just an oblique reference to access related to SuDS as part of a green network
</t>
        </r>
        <r>
          <rPr>
            <b/>
            <sz val="11"/>
            <color indexed="81"/>
            <rFont val="Tahoma"/>
            <family val="2"/>
          </rPr>
          <t>Coverage score:</t>
        </r>
        <r>
          <rPr>
            <sz val="11"/>
            <color indexed="81"/>
            <rFont val="Tahoma"/>
            <family val="2"/>
          </rPr>
          <t xml:space="preserve">
Some coverage = 1</t>
        </r>
      </text>
    </comment>
    <comment ref="V8" authorId="0">
      <text>
        <r>
          <rPr>
            <sz val="14"/>
            <color indexed="81"/>
            <rFont val="Tahoma"/>
            <family val="2"/>
          </rPr>
          <t>Clackmannanshire Council, 'Green Infrastructure' Supplementary Guidance</t>
        </r>
        <r>
          <rPr>
            <sz val="9"/>
            <color indexed="81"/>
            <rFont val="Tahoma"/>
            <family val="2"/>
          </rPr>
          <t xml:space="preserve">
</t>
        </r>
        <r>
          <rPr>
            <b/>
            <sz val="11"/>
            <color indexed="81"/>
            <rFont val="Tahoma"/>
            <family val="2"/>
          </rPr>
          <t xml:space="preserve">6.10 </t>
        </r>
        <r>
          <rPr>
            <sz val="11"/>
            <color indexed="81"/>
            <rFont val="Tahoma"/>
            <family val="2"/>
          </rPr>
          <t>While the nature of the contribution to the Green Network will vary as a consequence of site size and location the following principles should be adhered to in all cases:
• Enhancement of assets e.g. deculverting and naturalisation of burns to delivery amenity, biodiversity and flood management benefits.</t>
        </r>
        <r>
          <rPr>
            <b/>
            <sz val="11"/>
            <color indexed="81"/>
            <rFont val="Tahoma"/>
            <family val="2"/>
          </rPr>
          <t xml:space="preserve">
</t>
        </r>
        <r>
          <rPr>
            <sz val="11"/>
            <color indexed="81"/>
            <rFont val="Tahoma"/>
            <family val="2"/>
          </rPr>
          <t xml:space="preserve">
</t>
        </r>
        <r>
          <rPr>
            <b/>
            <sz val="11"/>
            <color indexed="81"/>
            <rFont val="Tahoma"/>
            <family val="2"/>
          </rPr>
          <t>Comment:</t>
        </r>
        <r>
          <rPr>
            <sz val="11"/>
            <color indexed="81"/>
            <rFont val="Tahoma"/>
            <family val="2"/>
          </rPr>
          <t xml:space="preserve">
Somewhat oblique reference to the delivery of amenity benefits through design of burns (Scots for streams) but no reference to aesthetics.
</t>
        </r>
        <r>
          <rPr>
            <b/>
            <sz val="11"/>
            <color indexed="81"/>
            <rFont val="Tahoma"/>
            <family val="2"/>
          </rPr>
          <t>Coverage score:</t>
        </r>
        <r>
          <rPr>
            <sz val="11"/>
            <color indexed="81"/>
            <rFont val="Tahoma"/>
            <family val="2"/>
          </rPr>
          <t xml:space="preserve">
Some coverage = 1</t>
        </r>
      </text>
    </comment>
    <comment ref="W8" authorId="0">
      <text>
        <r>
          <rPr>
            <sz val="14"/>
            <color indexed="81"/>
            <rFont val="Tahoma"/>
            <family val="2"/>
          </rPr>
          <t>Maidstone Borough Council, Local Plan, 2017</t>
        </r>
        <r>
          <rPr>
            <b/>
            <sz val="11"/>
            <color indexed="81"/>
            <rFont val="Tahoma"/>
            <family val="2"/>
          </rPr>
          <t xml:space="preserve">
Policy DM6 'Air Quality'
</t>
        </r>
        <r>
          <rPr>
            <sz val="11"/>
            <color indexed="81"/>
            <rFont val="Tahoma"/>
            <family val="2"/>
          </rPr>
          <t xml:space="preserve">1. Proposals that have an impact on air quality will be permitted, subject to the following criteria being met:
i) Proposals for development which have the potential, by virtue of their scale, nature and/or location, to have a negative impact on air quality at identified exceedance areas, as defined through Local Air Quality Management process, will be required to submit an Air Quality Impact assessment (AQIA) to consider the potential impacts of pollution from individual and cumulative development, and to demonstrate how the air quality impacts of the development will be mitigated to acceptable levels;
ii) Proposals for development which have the potential, by virtue of their scale, nature and/or location, to have a significant negative impact on air quality within identified Air Quality Management Areas will be required to sbmit an AQIA to consider the potential impacts of pollution from individual and cumulative development and to demonstrate how the air quality impacts of the development will be mitigated to acceptable levels, even where there will be no negative impact at identified exceedance areas;
iii) Other development proposals, where criteria 1 and 2 do not apply, but which by virtue of their scale, nature and/or location have the potential to impact on air quality within identified Air Quality Management Areas will not  be required to submit an AQIA, but should demonstrate how air quality impacts of the development will be minimised; and
iv) Development proposals which have the potential, by virtue of their scale, nature and/or location, to have a significant negative impact on air quality outside of identified Air Quality Management Areas will submit an AQIA to consider the potential impacts of pollution from individual and cumulative development, and to demonstrate how the air quality impacts of the development will be mitigated to accepatbel levels.
2. The council will prepare an Air Quality Development Plan Document which will take account of the AQMA Action Plan, the Low Emission Strategy and national requirements to address air quality.
</t>
        </r>
        <r>
          <rPr>
            <b/>
            <sz val="11"/>
            <color indexed="81"/>
            <rFont val="Tahoma"/>
            <family val="2"/>
          </rPr>
          <t>Comment:</t>
        </r>
        <r>
          <rPr>
            <sz val="11"/>
            <color indexed="81"/>
            <rFont val="Tahoma"/>
            <family val="2"/>
          </rPr>
          <t xml:space="preserve">
This policy only provides partial coverage of the GI criterion becuase it only operates through an impact assessment process and doesn't make any reference to the role of Green Infrastructure to mitigate negative air quality imapcts of proposed developments.
</t>
        </r>
        <r>
          <rPr>
            <b/>
            <sz val="11"/>
            <color indexed="81"/>
            <rFont val="Tahoma"/>
            <family val="2"/>
          </rPr>
          <t>Coverage Score:</t>
        </r>
        <r>
          <rPr>
            <sz val="11"/>
            <color indexed="81"/>
            <rFont val="Tahoma"/>
            <family val="2"/>
          </rPr>
          <t xml:space="preserve">
Some = 1</t>
        </r>
      </text>
    </comment>
    <comment ref="X8" authorId="0">
      <text>
        <r>
          <rPr>
            <sz val="14"/>
            <color indexed="81"/>
            <rFont val="Tahoma"/>
            <family val="2"/>
          </rPr>
          <t>East Renfrewshire Council, Local Development Plan, 2015</t>
        </r>
        <r>
          <rPr>
            <sz val="11"/>
            <color indexed="81"/>
            <rFont val="Tahoma"/>
            <family val="2"/>
          </rPr>
          <t xml:space="preserve">
</t>
        </r>
        <r>
          <rPr>
            <b/>
            <sz val="11"/>
            <color indexed="81"/>
            <rFont val="Tahoma"/>
            <family val="2"/>
          </rPr>
          <t xml:space="preserve">Policy D1: Detailed Guidance for all Development </t>
        </r>
        <r>
          <rPr>
            <sz val="11"/>
            <color indexed="81"/>
            <rFont val="Tahoma"/>
            <family val="2"/>
          </rPr>
          <t xml:space="preserve">
14. Development should enhance the opportunity for and access to sustainable transportation, including provision for bus infrastructure, and particularly walking and cycle opportunities including cycle parking and provision of facilities such as showers/lockers, all where appropriate. 
</t>
        </r>
        <r>
          <rPr>
            <b/>
            <sz val="11"/>
            <color indexed="81"/>
            <rFont val="Tahoma"/>
            <family val="2"/>
          </rPr>
          <t>Comment:</t>
        </r>
        <r>
          <rPr>
            <sz val="11"/>
            <color indexed="81"/>
            <rFont val="Tahoma"/>
            <family val="2"/>
          </rPr>
          <t xml:space="preserve">
This policy refers to enhancing opportunities for walking and cycling but doesn't make the link to siting these within GI
</t>
        </r>
        <r>
          <rPr>
            <b/>
            <sz val="11"/>
            <color indexed="81"/>
            <rFont val="Tahoma"/>
            <family val="2"/>
          </rPr>
          <t>Coverage Score:</t>
        </r>
        <r>
          <rPr>
            <sz val="11"/>
            <color indexed="81"/>
            <rFont val="Tahoma"/>
            <family val="2"/>
          </rPr>
          <t xml:space="preserve">
Some coverage = 1</t>
        </r>
      </text>
    </comment>
    <comment ref="Y8" authorId="0">
      <text>
        <r>
          <rPr>
            <sz val="14"/>
            <color indexed="81"/>
            <rFont val="Tahoma"/>
            <family val="2"/>
          </rPr>
          <t>East Dunbartonshire Council, Local Development Plan, 2017</t>
        </r>
        <r>
          <rPr>
            <sz val="11"/>
            <color indexed="81"/>
            <rFont val="Tahoma"/>
            <family val="2"/>
          </rPr>
          <t xml:space="preserve">
</t>
        </r>
        <r>
          <rPr>
            <b/>
            <sz val="11"/>
            <color indexed="81"/>
            <rFont val="Tahoma"/>
            <family val="2"/>
          </rPr>
          <t xml:space="preserve">Policy 2. Design and Placemaking </t>
        </r>
        <r>
          <rPr>
            <sz val="11"/>
            <color indexed="81"/>
            <rFont val="Tahoma"/>
            <family val="2"/>
          </rPr>
          <t xml:space="preserve">
Developments of all scales must accord with the following Design and Placemaking principles: 
B. Provide appropriate linkages to transport, neighbouring developments and green infrastructure connections 
</t>
        </r>
        <r>
          <rPr>
            <b/>
            <sz val="11"/>
            <color indexed="81"/>
            <rFont val="Tahoma"/>
            <family val="2"/>
          </rPr>
          <t>Comment:</t>
        </r>
        <r>
          <rPr>
            <sz val="11"/>
            <color indexed="81"/>
            <rFont val="Tahoma"/>
            <family val="2"/>
          </rPr>
          <t xml:space="preserve">
This policy has no explicit reference to path network links or links to wider public access networks, they are just implied through "green infrastructure connections".
</t>
        </r>
        <r>
          <rPr>
            <b/>
            <sz val="11"/>
            <color indexed="81"/>
            <rFont val="Tahoma"/>
            <family val="2"/>
          </rPr>
          <t>Coverage Score:</t>
        </r>
        <r>
          <rPr>
            <sz val="11"/>
            <color indexed="81"/>
            <rFont val="Tahoma"/>
            <family val="2"/>
          </rPr>
          <t xml:space="preserve">
Some coverage = 1</t>
        </r>
      </text>
    </comment>
    <comment ref="Z8" authorId="0">
      <text>
        <r>
          <rPr>
            <sz val="14"/>
            <color indexed="81"/>
            <rFont val="Tahoma"/>
            <family val="2"/>
          </rPr>
          <t xml:space="preserve">Midlothian Local Development Plan, 2017
</t>
        </r>
        <r>
          <rPr>
            <b/>
            <sz val="11"/>
            <color indexed="81"/>
            <rFont val="Tahoma"/>
            <family val="2"/>
          </rPr>
          <t xml:space="preserve">Promoting Economic Growth Policy TRAN 1 Sustainable Travel
</t>
        </r>
        <r>
          <rPr>
            <sz val="11"/>
            <color indexed="81"/>
            <rFont val="Tahoma"/>
            <family val="2"/>
          </rPr>
          <t xml:space="preserve">The Council will seek to develop an active travel network to promote sustainable travel and give priority to walking, cycling and public transport initiatives and developments over provision for car-based travel. The network would be a combination of existing and planned routes and infrastructure which would include:
• dedicated routes to encourage walking and cycling to work, and for recreation and leisure;
</t>
        </r>
        <r>
          <rPr>
            <b/>
            <sz val="11"/>
            <color indexed="81"/>
            <rFont val="Tahoma"/>
            <family val="2"/>
          </rPr>
          <t>Comment:</t>
        </r>
        <r>
          <rPr>
            <sz val="11"/>
            <color indexed="81"/>
            <rFont val="Tahoma"/>
            <family val="2"/>
          </rPr>
          <t xml:space="preserve">
This policy refers to walking and cycling for recreation and leisure, but doesn't make the link to the role of GI as the preferred location for the siting of these routes.
</t>
        </r>
        <r>
          <rPr>
            <b/>
            <sz val="11"/>
            <color indexed="81"/>
            <rFont val="Tahoma"/>
            <family val="2"/>
          </rPr>
          <t>Coverage Score:</t>
        </r>
        <r>
          <rPr>
            <sz val="11"/>
            <color indexed="81"/>
            <rFont val="Tahoma"/>
            <family val="2"/>
          </rPr>
          <t xml:space="preserve">
Some coverage = 1</t>
        </r>
        <r>
          <rPr>
            <sz val="9"/>
            <color indexed="81"/>
            <rFont val="Tahoma"/>
            <family val="2"/>
          </rPr>
          <t xml:space="preserve">
</t>
        </r>
      </text>
    </comment>
    <comment ref="AA8" authorId="0">
      <text>
        <r>
          <rPr>
            <sz val="14"/>
            <color indexed="81"/>
            <rFont val="Tahoma"/>
            <family val="2"/>
          </rPr>
          <t>City of Edinburgh Council, Local Development Plan, 2016</t>
        </r>
        <r>
          <rPr>
            <b/>
            <sz val="11"/>
            <color indexed="81"/>
            <rFont val="Tahoma"/>
            <family val="2"/>
          </rPr>
          <t xml:space="preserve">
Policy Env 20 Open Space in New Development </t>
        </r>
        <r>
          <rPr>
            <sz val="11"/>
            <color indexed="81"/>
            <rFont val="Tahoma"/>
            <family val="2"/>
          </rPr>
          <t xml:space="preserve">
The Council will negotiate the provision of new publicly accessible and useable open space in new development when appropriate and justified by the scale of development proposed and the needs it will give rise to. 
</t>
        </r>
        <r>
          <rPr>
            <b/>
            <sz val="11"/>
            <color indexed="81"/>
            <rFont val="Tahoma"/>
            <family val="2"/>
          </rPr>
          <t>Comment:</t>
        </r>
        <r>
          <rPr>
            <sz val="11"/>
            <color indexed="81"/>
            <rFont val="Tahoma"/>
            <family val="2"/>
          </rPr>
          <t xml:space="preserve">
There is not explicit link to the Council's opens space standards in this policy and the onus is on the Council to negotiate, not for the applicant to deliver the standards
</t>
        </r>
        <r>
          <rPr>
            <b/>
            <sz val="11"/>
            <color indexed="81"/>
            <rFont val="Tahoma"/>
            <family val="2"/>
          </rPr>
          <t>Coverage Score:</t>
        </r>
        <r>
          <rPr>
            <sz val="11"/>
            <color indexed="81"/>
            <rFont val="Tahoma"/>
            <family val="2"/>
          </rPr>
          <t xml:space="preserve">
Some coverage = 1</t>
        </r>
      </text>
    </comment>
    <comment ref="AB8" authorId="0">
      <text>
        <r>
          <rPr>
            <sz val="14"/>
            <color indexed="81"/>
            <rFont val="Tahoma"/>
            <family val="2"/>
          </rPr>
          <t>Renfrewshire Council, Local Development Plan, 2014</t>
        </r>
        <r>
          <rPr>
            <b/>
            <sz val="11"/>
            <color indexed="81"/>
            <rFont val="Tahoma"/>
            <family val="2"/>
          </rPr>
          <t xml:space="preserve">
Policy P8 – Open Space
</t>
        </r>
        <r>
          <rPr>
            <sz val="11"/>
            <color indexed="81"/>
            <rFont val="Tahoma"/>
            <family val="2"/>
          </rPr>
          <t xml:space="preserve">New development should, where appropriate, incorporate accessible multifunctional open space, recreational facilities and amenity space of a quality and quantity, in the right location, to meet the needs arising from the development.
</t>
        </r>
        <r>
          <rPr>
            <b/>
            <sz val="11"/>
            <color indexed="81"/>
            <rFont val="Tahoma"/>
            <family val="2"/>
          </rPr>
          <t>Comments:</t>
        </r>
        <r>
          <rPr>
            <sz val="11"/>
            <color indexed="81"/>
            <rFont val="Tahoma"/>
            <family val="2"/>
          </rPr>
          <t xml:space="preserve">
Makes referenec to "...meet the needs arising from the development", but this is not explicit enough in directing the applicant to consider a range of users and age groups.
</t>
        </r>
        <r>
          <rPr>
            <b/>
            <sz val="11"/>
            <color indexed="81"/>
            <rFont val="Tahoma"/>
            <family val="2"/>
          </rPr>
          <t>Coverage Score:</t>
        </r>
        <r>
          <rPr>
            <sz val="11"/>
            <color indexed="81"/>
            <rFont val="Tahoma"/>
            <family val="2"/>
          </rPr>
          <t xml:space="preserve">
Some coverage = 1
</t>
        </r>
      </text>
    </comment>
    <comment ref="AC8" authorId="0">
      <text>
        <r>
          <rPr>
            <sz val="14"/>
            <color indexed="81"/>
            <rFont val="Tahoma"/>
            <family val="2"/>
          </rPr>
          <t>West Dunbartonshire Council, Local Development Plan, 2010</t>
        </r>
        <r>
          <rPr>
            <sz val="9"/>
            <color indexed="81"/>
            <rFont val="Tahoma"/>
            <family val="2"/>
          </rPr>
          <t xml:space="preserve">
</t>
        </r>
        <r>
          <rPr>
            <b/>
            <sz val="11"/>
            <color indexed="81"/>
            <rFont val="Tahoma"/>
            <family val="2"/>
          </rPr>
          <t xml:space="preserve">Policy Developing Sustainability 6
</t>
        </r>
        <r>
          <rPr>
            <sz val="11"/>
            <color indexed="81"/>
            <rFont val="Tahoma"/>
            <family val="2"/>
          </rPr>
          <t xml:space="preserve">4.9.6 Where appropriate, development should include SuDS and arrangements for long-term maintenance.
</t>
        </r>
        <r>
          <rPr>
            <b/>
            <sz val="11"/>
            <color indexed="81"/>
            <rFont val="Tahoma"/>
            <family val="2"/>
          </rPr>
          <t xml:space="preserve">
Comment:</t>
        </r>
        <r>
          <rPr>
            <sz val="11"/>
            <color indexed="81"/>
            <rFont val="Tahoma"/>
            <family val="2"/>
          </rPr>
          <t xml:space="preserve">
This policy only covers maintenance for SuDs. It doesn't cover management arrangements or an agreed documentation of the maintenance requirements. It also doesn't cover other functions of GI.
</t>
        </r>
        <r>
          <rPr>
            <b/>
            <sz val="11"/>
            <color indexed="81"/>
            <rFont val="Tahoma"/>
            <family val="2"/>
          </rPr>
          <t>Coverage score:</t>
        </r>
        <r>
          <rPr>
            <sz val="11"/>
            <color indexed="81"/>
            <rFont val="Tahoma"/>
            <family val="2"/>
          </rPr>
          <t xml:space="preserve">
Somel coverage = 1</t>
        </r>
      </text>
    </comment>
    <comment ref="AD8" authorId="0">
      <text>
        <r>
          <rPr>
            <sz val="14"/>
            <color indexed="81"/>
            <rFont val="Tahoma"/>
            <family val="2"/>
          </rPr>
          <t>West Lothian Council, 'Planning for Nature: Development Management and Wildlife, ' Supplementary Guidance</t>
        </r>
        <r>
          <rPr>
            <sz val="9"/>
            <color indexed="81"/>
            <rFont val="Tahoma"/>
            <family val="2"/>
          </rPr>
          <t xml:space="preserve">
</t>
        </r>
        <r>
          <rPr>
            <b/>
            <sz val="11"/>
            <color indexed="81"/>
            <rFont val="Tahoma"/>
            <family val="2"/>
          </rPr>
          <t xml:space="preserve">Management
</t>
        </r>
        <r>
          <rPr>
            <sz val="11"/>
            <color indexed="81"/>
            <rFont val="Tahoma"/>
            <family val="2"/>
          </rPr>
          <t>On sites where wildlife features are retained or new habitats and features are created, appropriate ongoing management must be put in place to ensure long lasting benefits. This is likely to be part of the planning conditions placed on an application and subject to enforcement if necessary.
In these cases a management plan would be expected to be produced and submitted as part of the planning application. It should identify specific actions required for good management and include details of the phasing of the works.</t>
        </r>
        <r>
          <rPr>
            <b/>
            <sz val="11"/>
            <color indexed="81"/>
            <rFont val="Tahoma"/>
            <family val="2"/>
          </rPr>
          <t xml:space="preserve">
</t>
        </r>
        <r>
          <rPr>
            <sz val="11"/>
            <color indexed="81"/>
            <rFont val="Tahoma"/>
            <family val="2"/>
          </rPr>
          <t xml:space="preserve">
</t>
        </r>
        <r>
          <rPr>
            <b/>
            <sz val="11"/>
            <color indexed="81"/>
            <rFont val="Tahoma"/>
            <family val="2"/>
          </rPr>
          <t>Comment:</t>
        </r>
        <r>
          <rPr>
            <sz val="11"/>
            <color indexed="81"/>
            <rFont val="Tahoma"/>
            <family val="2"/>
          </rPr>
          <t xml:space="preserve">
The criterion requires 2 aspects to be covered by policy:
• documentation of function &amp; benefits of GI
• documentation of maintenance regimes related to functions of GI
The policy covers both the criterion requirements, but is only focussed on wildlife habitats, not all GI features.
</t>
        </r>
        <r>
          <rPr>
            <b/>
            <sz val="11"/>
            <color indexed="81"/>
            <rFont val="Tahoma"/>
            <family val="2"/>
          </rPr>
          <t>Coverage score:</t>
        </r>
        <r>
          <rPr>
            <sz val="11"/>
            <color indexed="81"/>
            <rFont val="Tahoma"/>
            <family val="2"/>
          </rPr>
          <t xml:space="preserve">
Some coverage = 1</t>
        </r>
      </text>
    </comment>
    <comment ref="AE8" authorId="0">
      <text>
        <r>
          <rPr>
            <sz val="14"/>
            <color indexed="81"/>
            <rFont val="Tahoma"/>
            <family val="2"/>
          </rPr>
          <t>Stirling Council, Local Development Plan, 2014</t>
        </r>
        <r>
          <rPr>
            <b/>
            <sz val="11"/>
            <color indexed="81"/>
            <rFont val="Tahoma"/>
            <family val="2"/>
          </rPr>
          <t xml:space="preserve">
Policy 1.3: Green Network and Open Space
</t>
        </r>
        <r>
          <rPr>
            <sz val="11"/>
            <color indexed="81"/>
            <rFont val="Tahoma"/>
            <family val="2"/>
          </rPr>
          <t xml:space="preserve">All development proposals will be assessed in terms of their impact on, and potential to contribute to, national Green Network principles and local Green Network and Open Space Strategy objectives in terms of the following:-
[...]
(e) Financial contributions may be sought for the purposes of providing open space and wider contributions to the Green Network, consistent with SG02, Policy 3.3 and SG16. Means to ensure the long term maintenance of new and existing open space created in association with development will also be secured.
</t>
        </r>
        <r>
          <rPr>
            <b/>
            <sz val="11"/>
            <color indexed="81"/>
            <rFont val="Tahoma"/>
            <family val="2"/>
          </rPr>
          <t>Comment:</t>
        </r>
        <r>
          <rPr>
            <sz val="11"/>
            <color indexed="81"/>
            <rFont val="Tahoma"/>
            <family val="2"/>
          </rPr>
          <t xml:space="preserve">
The criterion requires 2 aspects to be covered by policy in relation to funding mechanisms for management and maintenance:
• that mechanisms for funding are identified, and;
• that mechanisms for funding are agreed.
This policy doesn't require the applicant to propose the appropriate funding mechanism, and only refers to open space, rather than all GI.
</t>
        </r>
        <r>
          <rPr>
            <b/>
            <sz val="11"/>
            <color indexed="81"/>
            <rFont val="Tahoma"/>
            <family val="2"/>
          </rPr>
          <t>Coverage Score:</t>
        </r>
        <r>
          <rPr>
            <sz val="11"/>
            <color indexed="81"/>
            <rFont val="Tahoma"/>
            <family val="2"/>
          </rPr>
          <t xml:space="preserve">
Some coverage = 1</t>
        </r>
      </text>
    </comment>
    <comment ref="I10" authorId="0">
      <text>
        <r>
          <rPr>
            <sz val="14"/>
            <color indexed="81"/>
            <rFont val="Tahoma"/>
            <family val="2"/>
          </rPr>
          <t>City of Edinburgh Council, Local Development Plan, 2016</t>
        </r>
        <r>
          <rPr>
            <b/>
            <sz val="11"/>
            <color indexed="81"/>
            <rFont val="Tahoma"/>
            <family val="2"/>
          </rPr>
          <t xml:space="preserve">
Policy Des 8 
Public Realm and Landscape Design 
</t>
        </r>
        <r>
          <rPr>
            <sz val="11"/>
            <color indexed="81"/>
            <rFont val="Tahoma"/>
            <family val="2"/>
          </rPr>
          <t xml:space="preserve">Planning permission </t>
        </r>
        <r>
          <rPr>
            <u/>
            <sz val="11"/>
            <color indexed="81"/>
            <rFont val="Tahoma"/>
            <family val="2"/>
          </rPr>
          <t>will be granted</t>
        </r>
        <r>
          <rPr>
            <sz val="11"/>
            <color indexed="81"/>
            <rFont val="Tahoma"/>
            <family val="2"/>
          </rPr>
          <t xml:space="preserve"> for development where all external spaces, and features, including streets, footpaths, civic spaces, green spaces boundary treatments and public art have been designed as an integral part of the scheme as a whole.</t>
        </r>
        <r>
          <rPr>
            <b/>
            <sz val="11"/>
            <color indexed="81"/>
            <rFont val="Tahoma"/>
            <family val="2"/>
          </rPr>
          <t xml:space="preserve">
Comment:
</t>
        </r>
        <r>
          <rPr>
            <sz val="11"/>
            <color indexed="81"/>
            <rFont val="Tahoma"/>
            <family val="2"/>
          </rPr>
          <t>Strong phrasing providing clear direction to the developer that if the policy is followed planning permission will be granted</t>
        </r>
        <r>
          <rPr>
            <b/>
            <sz val="11"/>
            <color indexed="81"/>
            <rFont val="Tahoma"/>
            <family val="2"/>
          </rPr>
          <t xml:space="preserve">
Strength Score:
</t>
        </r>
        <r>
          <rPr>
            <sz val="11"/>
            <color indexed="81"/>
            <rFont val="Tahoma"/>
            <family val="2"/>
          </rPr>
          <t xml:space="preserve">Strong = 3 
</t>
        </r>
        <r>
          <rPr>
            <i/>
            <u/>
            <sz val="11"/>
            <color indexed="81"/>
            <rFont val="Tahoma"/>
            <family val="2"/>
          </rPr>
          <t>NB:</t>
        </r>
        <r>
          <rPr>
            <i/>
            <sz val="11"/>
            <color indexed="81"/>
            <rFont val="Tahoma"/>
            <family val="2"/>
          </rPr>
          <t xml:space="preserve"> This policy only scores 1 (Some) for coverage of the policy criterion. As the strength of policy wording score cannot excede the coverage of policy score the strength score would be downgraded to 1 (Weak) in the scoring matrix. </t>
        </r>
      </text>
    </comment>
    <comment ref="J10" authorId="0">
      <text>
        <r>
          <rPr>
            <sz val="14"/>
            <color indexed="81"/>
            <rFont val="Tahoma"/>
            <family val="2"/>
          </rPr>
          <t>North Lanarkshire Council, 'Good Design Toolkit' Supplementary Planning Guidance 15, 2010, 2012</t>
        </r>
        <r>
          <rPr>
            <b/>
            <sz val="9"/>
            <color indexed="81"/>
            <rFont val="Tahoma"/>
            <family val="2"/>
          </rPr>
          <t xml:space="preserve">
</t>
        </r>
        <r>
          <rPr>
            <b/>
            <sz val="11"/>
            <color indexed="81"/>
            <rFont val="Tahoma"/>
            <family val="2"/>
          </rPr>
          <t xml:space="preserve">
C. COMMUNITY ENGAGEMENT REQUIREMENTS
</t>
        </r>
        <r>
          <rPr>
            <sz val="11"/>
            <color indexed="81"/>
            <rFont val="Tahoma"/>
            <family val="2"/>
          </rPr>
          <t xml:space="preserve">1. In line with the SPP, PAN.81 and PAN 3/2010 </t>
        </r>
        <r>
          <rPr>
            <u/>
            <sz val="11"/>
            <color indexed="81"/>
            <rFont val="Tahoma"/>
            <family val="2"/>
          </rPr>
          <t>the Council will expect</t>
        </r>
        <r>
          <rPr>
            <sz val="11"/>
            <color indexed="81"/>
            <rFont val="Tahoma"/>
            <family val="2"/>
          </rPr>
          <t xml:space="preserve"> effective and early engagement to take place, particularly on policy development and larger applications as well as planning applications. </t>
        </r>
        <r>
          <rPr>
            <b/>
            <sz val="11"/>
            <color indexed="81"/>
            <rFont val="Tahoma"/>
            <family val="2"/>
          </rPr>
          <t xml:space="preserve">
</t>
        </r>
        <r>
          <rPr>
            <sz val="11"/>
            <color indexed="81"/>
            <rFont val="Tahoma"/>
            <family val="2"/>
          </rPr>
          <t xml:space="preserve">
</t>
        </r>
        <r>
          <rPr>
            <b/>
            <sz val="11"/>
            <color indexed="81"/>
            <rFont val="Tahoma"/>
            <family val="2"/>
          </rPr>
          <t xml:space="preserve">Comment:
</t>
        </r>
        <r>
          <rPr>
            <sz val="11"/>
            <color indexed="81"/>
            <rFont val="Tahoma"/>
            <family val="2"/>
          </rPr>
          <t xml:space="preserve">The phrase "...the Council will expect..." is strong wording. </t>
        </r>
        <r>
          <rPr>
            <sz val="9"/>
            <color indexed="81"/>
            <rFont val="Tahoma"/>
            <family val="2"/>
          </rPr>
          <t xml:space="preserve">
</t>
        </r>
        <r>
          <rPr>
            <sz val="11"/>
            <color indexed="81"/>
            <rFont val="Tahoma"/>
            <family val="2"/>
          </rPr>
          <t xml:space="preserve">
</t>
        </r>
        <r>
          <rPr>
            <b/>
            <sz val="11"/>
            <color indexed="81"/>
            <rFont val="Tahoma"/>
            <family val="2"/>
          </rPr>
          <t>Strength Score:</t>
        </r>
        <r>
          <rPr>
            <sz val="11"/>
            <color indexed="81"/>
            <rFont val="Tahoma"/>
            <family val="2"/>
          </rPr>
          <t xml:space="preserve">
Strong wording = 3</t>
        </r>
      </text>
    </comment>
    <comment ref="K10" authorId="0">
      <text>
        <r>
          <rPr>
            <sz val="14"/>
            <color indexed="81"/>
            <rFont val="Tahoma"/>
            <family val="2"/>
          </rPr>
          <t>East Dunbartonshire Council, Local Development Plan, 2017</t>
        </r>
        <r>
          <rPr>
            <sz val="11"/>
            <color indexed="81"/>
            <rFont val="Tahoma"/>
            <family val="2"/>
          </rPr>
          <t xml:space="preserve">
</t>
        </r>
        <r>
          <rPr>
            <b/>
            <sz val="11"/>
            <color indexed="81"/>
            <rFont val="Tahoma"/>
            <family val="2"/>
          </rPr>
          <t xml:space="preserve">Policy 7. Community Facilities and Open Space </t>
        </r>
        <r>
          <rPr>
            <sz val="11"/>
            <color indexed="81"/>
            <rFont val="Tahoma"/>
            <family val="2"/>
          </rPr>
          <t xml:space="preserve">
</t>
        </r>
        <r>
          <rPr>
            <b/>
            <u/>
            <sz val="11"/>
            <color indexed="81"/>
            <rFont val="Tahoma"/>
            <family val="2"/>
          </rPr>
          <t>Provision in new developments</t>
        </r>
        <r>
          <rPr>
            <u/>
            <sz val="11"/>
            <color indexed="81"/>
            <rFont val="Tahoma"/>
            <family val="2"/>
          </rPr>
          <t xml:space="preserve">
All open space to be provided as part new developments will:</t>
        </r>
        <r>
          <rPr>
            <sz val="11"/>
            <color indexed="81"/>
            <rFont val="Tahoma"/>
            <family val="2"/>
          </rPr>
          <t xml:space="preserve"> 
B. Be multi-functional, fit for purpose and support healthy outdoor recreation. </t>
        </r>
        <r>
          <rPr>
            <u/>
            <sz val="11"/>
            <color indexed="81"/>
            <rFont val="Tahoma"/>
            <family val="2"/>
          </rPr>
          <t xml:space="preserve">
</t>
        </r>
        <r>
          <rPr>
            <sz val="11"/>
            <color indexed="81"/>
            <rFont val="Tahoma"/>
            <family val="2"/>
          </rPr>
          <t xml:space="preserve">
</t>
        </r>
        <r>
          <rPr>
            <b/>
            <sz val="11"/>
            <color indexed="81"/>
            <rFont val="Tahoma"/>
            <family val="2"/>
          </rPr>
          <t>Comment:</t>
        </r>
        <r>
          <rPr>
            <sz val="11"/>
            <color indexed="81"/>
            <rFont val="Tahoma"/>
            <family val="2"/>
          </rPr>
          <t xml:space="preserve">
This policy uses a strong phrase that is unambiguous as to when the policy must be adhered to: "All open space to be provided as part new developments will: ...".
</t>
        </r>
        <r>
          <rPr>
            <b/>
            <sz val="11"/>
            <color indexed="81"/>
            <rFont val="Tahoma"/>
            <family val="2"/>
          </rPr>
          <t>Strength Score:</t>
        </r>
        <r>
          <rPr>
            <sz val="11"/>
            <color indexed="81"/>
            <rFont val="Tahoma"/>
            <family val="2"/>
          </rPr>
          <t xml:space="preserve">
Strong phrasing = 3</t>
        </r>
      </text>
    </comment>
    <comment ref="L10" authorId="0">
      <text>
        <r>
          <rPr>
            <sz val="14"/>
            <color indexed="81"/>
            <rFont val="Tahoma"/>
            <family val="2"/>
          </rPr>
          <t xml:space="preserve">South Downs National Park, Local Plan, 2015
</t>
        </r>
        <r>
          <rPr>
            <b/>
            <sz val="11"/>
            <color indexed="81"/>
            <rFont val="Tahoma"/>
            <family val="2"/>
          </rPr>
          <t xml:space="preserve">Ecosytem Services - Background Paper
</t>
        </r>
        <r>
          <rPr>
            <sz val="11"/>
            <color indexed="81"/>
            <rFont val="Tahoma"/>
            <family val="2"/>
          </rPr>
          <t xml:space="preserve">5.1 Core Policy SD2 requires all development proposals to have an overall positive impact on the ability of the natural environment to contribute goods and services. This will be achieved firstly through high quality design. The policy sets out eleven sets of opportunities to impact positively on the natural environment such as conserving and enhancing soils and reducing levels of pollution. The benefits are expected to be delivered on-site. The core policy is applicable to all planning applications in a proportionate manner. </t>
        </r>
        <r>
          <rPr>
            <u/>
            <sz val="11"/>
            <color indexed="81"/>
            <rFont val="Tahoma"/>
            <family val="2"/>
          </rPr>
          <t>All planning applications will need to be accompanied by a statement that sets out how the development proposal</t>
        </r>
        <r>
          <rPr>
            <sz val="11"/>
            <color indexed="81"/>
            <rFont val="Tahoma"/>
            <family val="2"/>
          </rPr>
          <t xml:space="preserve"> impacts, both positively and negatively, on ecosystem services. The preparation of the statement should be proportionate to the impact. A technical advice note will be produced by the National Park Authority to provide further guidance to applicants on this policy.
</t>
        </r>
        <r>
          <rPr>
            <b/>
            <sz val="11"/>
            <color indexed="81"/>
            <rFont val="Tahoma"/>
            <family val="2"/>
          </rPr>
          <t>Comments:</t>
        </r>
        <r>
          <rPr>
            <sz val="11"/>
            <color indexed="81"/>
            <rFont val="Tahoma"/>
            <family val="2"/>
          </rPr>
          <t xml:space="preserve">
The policy states that "All planning applications will need to be accompanied by a statement that sets out how the development proposal..." which is a strong direction to applicants of what they must do to address the policy in their application.
</t>
        </r>
        <r>
          <rPr>
            <b/>
            <sz val="11"/>
            <color indexed="81"/>
            <rFont val="Tahoma"/>
            <family val="2"/>
          </rPr>
          <t>Strength Score:</t>
        </r>
        <r>
          <rPr>
            <sz val="11"/>
            <color indexed="81"/>
            <rFont val="Tahoma"/>
            <family val="2"/>
          </rPr>
          <t xml:space="preserve">
Strong phrasing = 3
</t>
        </r>
        <r>
          <rPr>
            <i/>
            <sz val="11"/>
            <color indexed="81"/>
            <rFont val="Tahoma"/>
            <family val="2"/>
          </rPr>
          <t xml:space="preserve">NB: This policy only scores 2 (Most) for coverage of the policy criterion. As the strength of policy wording score cannot excede the coverage of policy score the strength score would be downgraded to 2 (Medium) in the scoring matrix. </t>
        </r>
      </text>
    </comment>
    <comment ref="M10" authorId="0">
      <text>
        <r>
          <rPr>
            <sz val="14"/>
            <color indexed="81"/>
            <rFont val="Tahoma"/>
            <family val="2"/>
          </rPr>
          <t>Fife Council, 'Making Fife’s Places' Supplementary Guidance, February 2017</t>
        </r>
        <r>
          <rPr>
            <b/>
            <sz val="11"/>
            <color indexed="81"/>
            <rFont val="Tahoma"/>
            <family val="2"/>
          </rPr>
          <t xml:space="preserve">
2.2 Site Appraisal
</t>
        </r>
        <r>
          <rPr>
            <sz val="11"/>
            <color indexed="81"/>
            <rFont val="Tahoma"/>
            <family val="2"/>
          </rPr>
          <t xml:space="preserve">A thorough understanding of the site is fundamental to developing a good design solution.
Fife Council </t>
        </r>
        <r>
          <rPr>
            <u/>
            <sz val="11"/>
            <color indexed="81"/>
            <rFont val="Tahoma"/>
            <family val="2"/>
          </rPr>
          <t>requires proposals to</t>
        </r>
        <r>
          <rPr>
            <sz val="11"/>
            <color indexed="81"/>
            <rFont val="Tahoma"/>
            <family val="2"/>
          </rPr>
          <t xml:space="preserve">:
Appraise the context of the site (the area approximately 500m from the boundary of the site, but this will depend on the site so may be greater):
This will:
• ensure opportunities can be taken to connect to existing routes, neighbourhoods and green networks; and
[...]
Appraisals of the context of a site </t>
        </r>
        <r>
          <rPr>
            <u/>
            <sz val="11"/>
            <color indexed="81"/>
            <rFont val="Tahoma"/>
            <family val="2"/>
          </rPr>
          <t>will</t>
        </r>
        <r>
          <rPr>
            <sz val="11"/>
            <color indexed="81"/>
            <rFont val="Tahoma"/>
            <family val="2"/>
          </rPr>
          <t xml:space="preserve"> cover:
• Location &amp; nature of existing green networks &amp; open spaces [green &amp; civic], and their walking distance from the site 
• Surrounding movement network, including character &amp; hierarchy of streets, public transport network, route of core paths, cycleways, &amp; active travel routes
• Location and ecological quality of watercourses &amp; water bodies</t>
        </r>
        <r>
          <rPr>
            <b/>
            <sz val="11"/>
            <color indexed="81"/>
            <rFont val="Tahoma"/>
            <family val="2"/>
          </rPr>
          <t xml:space="preserve">
Comment:
</t>
        </r>
        <r>
          <rPr>
            <sz val="11"/>
            <color indexed="81"/>
            <rFont val="Tahoma"/>
            <family val="2"/>
          </rPr>
          <t>The use of the wording 'requires proposals to' and 'will' make this a strong policy</t>
        </r>
        <r>
          <rPr>
            <b/>
            <sz val="11"/>
            <color indexed="81"/>
            <rFont val="Tahoma"/>
            <family val="2"/>
          </rPr>
          <t xml:space="preserve">
Strength score:
</t>
        </r>
        <r>
          <rPr>
            <sz val="11"/>
            <color indexed="81"/>
            <rFont val="Tahoma"/>
            <family val="2"/>
          </rPr>
          <t xml:space="preserve">Strong wording = 3
</t>
        </r>
      </text>
    </comment>
    <comment ref="N10" authorId="0">
      <text>
        <r>
          <rPr>
            <sz val="14"/>
            <color indexed="81"/>
            <rFont val="Tahoma"/>
            <family val="2"/>
          </rPr>
          <t>Fife Council, 'Making Fife’s Places' Supplementary Guidance, February 2017</t>
        </r>
        <r>
          <rPr>
            <b/>
            <sz val="11"/>
            <color indexed="81"/>
            <rFont val="Tahoma"/>
            <family val="2"/>
          </rPr>
          <t xml:space="preserve">
2.2 Site Appraisal
</t>
        </r>
        <r>
          <rPr>
            <sz val="11"/>
            <color indexed="81"/>
            <rFont val="Tahoma"/>
            <family val="2"/>
          </rPr>
          <t xml:space="preserve">A thorough understanding of the site is fundamental to developing a good design solution.
</t>
        </r>
        <r>
          <rPr>
            <u/>
            <sz val="11"/>
            <color indexed="81"/>
            <rFont val="Tahoma"/>
            <family val="2"/>
          </rPr>
          <t>Fife Council requires proposals to</t>
        </r>
        <r>
          <rPr>
            <sz val="11"/>
            <color indexed="81"/>
            <rFont val="Tahoma"/>
            <family val="2"/>
          </rPr>
          <t xml:space="preserve">:
Appraise the context of the site (the area approximately 500m from the boundary of the site, but this will depend on the site so may be greater):
This will:
• ensure opportunities can be taken to connect to existing routes, neighbourhoods and green networks; and
[...]
</t>
        </r>
        <r>
          <rPr>
            <u/>
            <sz val="11"/>
            <color indexed="81"/>
            <rFont val="Tahoma"/>
            <family val="2"/>
          </rPr>
          <t>Appraisals of a site will cover</t>
        </r>
        <r>
          <rPr>
            <sz val="11"/>
            <color indexed="81"/>
            <rFont val="Tahoma"/>
            <family val="2"/>
          </rPr>
          <t xml:space="preserve">:
• The potential to connect to and enhance green networks 
• Access &amp; movement including location of routes, paths &amp; desire lines, rights of access, and opportunities to connect to existing paths and routes around the site.
</t>
        </r>
        <r>
          <rPr>
            <b/>
            <sz val="11"/>
            <color indexed="81"/>
            <rFont val="Tahoma"/>
            <family val="2"/>
          </rPr>
          <t>Comment:</t>
        </r>
        <r>
          <rPr>
            <sz val="11"/>
            <color indexed="81"/>
            <rFont val="Tahoma"/>
            <family val="2"/>
          </rPr>
          <t xml:space="preserve">
The phrases: "Fife Council requires proposals to..." and "Appraisals of a site will cover..." are strong direction as to what is required from the applicant in order to satisfy the policy.
</t>
        </r>
        <r>
          <rPr>
            <b/>
            <sz val="11"/>
            <color indexed="81"/>
            <rFont val="Tahoma"/>
            <family val="2"/>
          </rPr>
          <t>Strength score:</t>
        </r>
        <r>
          <rPr>
            <sz val="11"/>
            <color indexed="81"/>
            <rFont val="Tahoma"/>
            <family val="2"/>
          </rPr>
          <t xml:space="preserve">
Strong wording = 3
</t>
        </r>
      </text>
    </comment>
    <comment ref="O10" authorId="0">
      <text>
        <r>
          <rPr>
            <sz val="14"/>
            <color indexed="81"/>
            <rFont val="Tahoma"/>
            <family val="2"/>
          </rPr>
          <t>East Dunbartonshire Council, Local Development Plan, 2017</t>
        </r>
        <r>
          <rPr>
            <sz val="11"/>
            <color indexed="81"/>
            <rFont val="Tahoma"/>
            <family val="2"/>
          </rPr>
          <t xml:space="preserve">
</t>
        </r>
        <r>
          <rPr>
            <b/>
            <sz val="11"/>
            <color indexed="81"/>
            <rFont val="Tahoma"/>
            <family val="2"/>
          </rPr>
          <t xml:space="preserve">Policy 2. Design and Placemaking </t>
        </r>
        <r>
          <rPr>
            <sz val="11"/>
            <color indexed="81"/>
            <rFont val="Tahoma"/>
            <family val="2"/>
          </rPr>
          <t xml:space="preserve">
</t>
        </r>
        <r>
          <rPr>
            <u/>
            <sz val="11"/>
            <color indexed="81"/>
            <rFont val="Tahoma"/>
            <family val="2"/>
          </rPr>
          <t>Developments of all scales must accord with the following</t>
        </r>
        <r>
          <rPr>
            <sz val="11"/>
            <color indexed="81"/>
            <rFont val="Tahoma"/>
            <family val="2"/>
          </rPr>
          <t xml:space="preserve"> Design and Placemaking principles: 
B. Provide appropriate linkages to transport, neighbouring developments and green infrastructure connections 
</t>
        </r>
        <r>
          <rPr>
            <b/>
            <sz val="11"/>
            <color indexed="81"/>
            <rFont val="Tahoma"/>
            <family val="2"/>
          </rPr>
          <t>Comment:</t>
        </r>
        <r>
          <rPr>
            <sz val="11"/>
            <color indexed="81"/>
            <rFont val="Tahoma"/>
            <family val="2"/>
          </rPr>
          <t xml:space="preserve">
This policy uses a strong phrase that is unambiguous as to when the policy must be adhered to: "Developments of all scales must accord with the following...".
</t>
        </r>
        <r>
          <rPr>
            <b/>
            <sz val="11"/>
            <color indexed="81"/>
            <rFont val="Tahoma"/>
            <family val="2"/>
          </rPr>
          <t>Strength Score:</t>
        </r>
        <r>
          <rPr>
            <sz val="11"/>
            <color indexed="81"/>
            <rFont val="Tahoma"/>
            <family val="2"/>
          </rPr>
          <t xml:space="preserve">
Strong phrasing = 3</t>
        </r>
      </text>
    </comment>
    <comment ref="P10" authorId="0">
      <text>
        <r>
          <rPr>
            <sz val="14"/>
            <color indexed="81"/>
            <rFont val="Tahoma"/>
            <family val="2"/>
          </rPr>
          <t>Clackmannanshire Council, Green Infrastructure Supplementary Guidance</t>
        </r>
        <r>
          <rPr>
            <b/>
            <sz val="9"/>
            <color indexed="81"/>
            <rFont val="Tahoma"/>
            <family val="2"/>
          </rPr>
          <t xml:space="preserve">
</t>
        </r>
        <r>
          <rPr>
            <b/>
            <sz val="11"/>
            <color indexed="81"/>
            <rFont val="Tahoma"/>
            <family val="2"/>
          </rPr>
          <t xml:space="preserve">6.13
</t>
        </r>
        <r>
          <rPr>
            <u/>
            <sz val="11"/>
            <color indexed="81"/>
            <rFont val="Tahoma"/>
            <family val="2"/>
          </rPr>
          <t>All development proposals will be expected to</t>
        </r>
        <r>
          <rPr>
            <sz val="11"/>
            <color indexed="81"/>
            <rFont val="Tahoma"/>
            <family val="2"/>
          </rPr>
          <t xml:space="preserve"> fulfil all of the following criteria:
• maximise the potential of their development to contribute positively to biodiversity conservation and enhancement </t>
        </r>
        <r>
          <rPr>
            <b/>
            <sz val="11"/>
            <color indexed="81"/>
            <rFont val="Tahoma"/>
            <family val="2"/>
          </rPr>
          <t xml:space="preserve">
Comment:
</t>
        </r>
        <r>
          <rPr>
            <sz val="11"/>
            <color indexed="81"/>
            <rFont val="Tahoma"/>
            <family val="2"/>
          </rPr>
          <t>Strong wording - 'All development proposals will be expected to...'</t>
        </r>
        <r>
          <rPr>
            <b/>
            <sz val="11"/>
            <color indexed="81"/>
            <rFont val="Tahoma"/>
            <family val="2"/>
          </rPr>
          <t xml:space="preserve">
Strength score:
</t>
        </r>
        <r>
          <rPr>
            <sz val="11"/>
            <color indexed="81"/>
            <rFont val="Tahoma"/>
            <family val="2"/>
          </rPr>
          <t xml:space="preserve">Strong wording = 3
</t>
        </r>
      </text>
    </comment>
    <comment ref="Q10" authorId="0">
      <text>
        <r>
          <rPr>
            <sz val="14"/>
            <color indexed="81"/>
            <rFont val="Tahoma"/>
            <family val="2"/>
          </rPr>
          <t>Clackmannanshire Local Development Plan, 2015</t>
        </r>
        <r>
          <rPr>
            <b/>
            <sz val="9"/>
            <color indexed="81"/>
            <rFont val="Tahoma"/>
            <family val="2"/>
          </rPr>
          <t xml:space="preserve">
</t>
        </r>
        <r>
          <rPr>
            <b/>
            <sz val="11"/>
            <color indexed="81"/>
            <rFont val="Tahoma"/>
            <family val="2"/>
          </rPr>
          <t xml:space="preserve">
Policy EA2 - Habitat Networks and Biodiversity </t>
        </r>
        <r>
          <rPr>
            <sz val="11"/>
            <color indexed="81"/>
            <rFont val="Tahoma"/>
            <family val="2"/>
          </rPr>
          <t xml:space="preserve">
</t>
        </r>
        <r>
          <rPr>
            <u/>
            <sz val="11"/>
            <color indexed="81"/>
            <rFont val="Tahoma"/>
            <family val="2"/>
          </rPr>
          <t>All development proposals will be expected to fulfil all of the following criteria</t>
        </r>
        <r>
          <rPr>
            <sz val="11"/>
            <color indexed="81"/>
            <rFont val="Tahoma"/>
            <family val="2"/>
          </rPr>
          <t xml:space="preserve">: 
[…]
• protect and enhance existing habitat networks in or adjacent to the development site; 
• identify opportunities to strengthen the existing habitat network by creating new habitat links.
</t>
        </r>
        <r>
          <rPr>
            <b/>
            <sz val="11"/>
            <color indexed="81"/>
            <rFont val="Tahoma"/>
            <family val="2"/>
          </rPr>
          <t xml:space="preserve">Comment:
</t>
        </r>
        <r>
          <rPr>
            <sz val="11"/>
            <color indexed="81"/>
            <rFont val="Tahoma"/>
            <family val="2"/>
          </rPr>
          <t>The wording "All development proposals will be expected to fulfil all of the following criteria" gives clear direction to applicants as to what is expected. No ambiguity.</t>
        </r>
        <r>
          <rPr>
            <sz val="9"/>
            <color indexed="81"/>
            <rFont val="Tahoma"/>
            <family val="2"/>
          </rPr>
          <t xml:space="preserve">
</t>
        </r>
        <r>
          <rPr>
            <sz val="11"/>
            <color indexed="81"/>
            <rFont val="Tahoma"/>
            <family val="2"/>
          </rPr>
          <t xml:space="preserve">
</t>
        </r>
        <r>
          <rPr>
            <b/>
            <sz val="11"/>
            <color indexed="81"/>
            <rFont val="Tahoma"/>
            <family val="2"/>
          </rPr>
          <t>Strength Score:</t>
        </r>
        <r>
          <rPr>
            <sz val="11"/>
            <color indexed="81"/>
            <rFont val="Tahoma"/>
            <family val="2"/>
          </rPr>
          <t xml:space="preserve">
Strong wording = 3</t>
        </r>
      </text>
    </comment>
    <comment ref="R10" authorId="0">
      <text>
        <r>
          <rPr>
            <sz val="14"/>
            <color indexed="81"/>
            <rFont val="Tahoma"/>
            <family val="2"/>
          </rPr>
          <t>East Dunbartonshire Council, Local Development Plan, 2017</t>
        </r>
        <r>
          <rPr>
            <sz val="11"/>
            <color indexed="81"/>
            <rFont val="Tahoma"/>
            <family val="2"/>
          </rPr>
          <t xml:space="preserve">
</t>
        </r>
        <r>
          <rPr>
            <b/>
            <sz val="11"/>
            <color indexed="81"/>
            <rFont val="Tahoma"/>
            <family val="2"/>
          </rPr>
          <t xml:space="preserve">Policy 5. Green Infrastructure and Green Network </t>
        </r>
        <r>
          <rPr>
            <sz val="11"/>
            <color indexed="81"/>
            <rFont val="Tahoma"/>
            <family val="2"/>
          </rPr>
          <t xml:space="preserve">
</t>
        </r>
        <r>
          <rPr>
            <u/>
            <sz val="11"/>
            <color indexed="81"/>
            <rFont val="Tahoma"/>
            <family val="2"/>
          </rPr>
          <t>Development will</t>
        </r>
        <r>
          <rPr>
            <sz val="11"/>
            <color indexed="81"/>
            <rFont val="Tahoma"/>
            <family val="2"/>
          </rPr>
          <t xml:space="preserve"> protect and enhance its hubs, corridors/ links and stepping stones. Key hubs include the hills, woodlands, grasslands, reservoirs, lochs, wetlands and lowland raised bogs. Key corridors or links include core paths, a range of wildlife habitat networks, rivers and burns, Forth &amp; Clyde Canal, floodplains and areas required to manage flood risk and surface water run-off.
</t>
        </r>
        <r>
          <rPr>
            <b/>
            <sz val="11"/>
            <color indexed="81"/>
            <rFont val="Tahoma"/>
            <family val="2"/>
          </rPr>
          <t>Comment:</t>
        </r>
        <r>
          <rPr>
            <sz val="11"/>
            <color indexed="81"/>
            <rFont val="Tahoma"/>
            <family val="2"/>
          </rPr>
          <t xml:space="preserve">
This policy uses a strong phrase that is unambiguous: "Developments will...".
</t>
        </r>
        <r>
          <rPr>
            <b/>
            <sz val="11"/>
            <color indexed="81"/>
            <rFont val="Tahoma"/>
            <family val="2"/>
          </rPr>
          <t>Strength Score:</t>
        </r>
        <r>
          <rPr>
            <sz val="11"/>
            <color indexed="81"/>
            <rFont val="Tahoma"/>
            <family val="2"/>
          </rPr>
          <t xml:space="preserve">
Strong phrasing = 3</t>
        </r>
      </text>
    </comment>
    <comment ref="S10" authorId="0">
      <text>
        <r>
          <rPr>
            <sz val="14"/>
            <color indexed="81"/>
            <rFont val="Tahoma"/>
            <family val="2"/>
          </rPr>
          <t>Glasgow City Council, Supplementary Guidance 8 Water Environment</t>
        </r>
        <r>
          <rPr>
            <sz val="9"/>
            <color indexed="81"/>
            <rFont val="Tahoma"/>
            <family val="2"/>
          </rPr>
          <t xml:space="preserve">
</t>
        </r>
        <r>
          <rPr>
            <b/>
            <sz val="11"/>
            <color indexed="81"/>
            <rFont val="Tahoma"/>
            <family val="2"/>
          </rPr>
          <t>14. Natural Flood Management</t>
        </r>
        <r>
          <rPr>
            <sz val="11"/>
            <color indexed="81"/>
            <rFont val="Tahoma"/>
            <family val="2"/>
          </rPr>
          <t xml:space="preserve">
14.2 [...]
</t>
        </r>
        <r>
          <rPr>
            <u/>
            <sz val="11"/>
            <color indexed="81"/>
            <rFont val="Tahoma"/>
            <family val="2"/>
          </rPr>
          <t xml:space="preserve">The Council will expect </t>
        </r>
        <r>
          <rPr>
            <sz val="11"/>
            <color indexed="81"/>
            <rFont val="Tahoma"/>
            <family val="2"/>
          </rPr>
          <t xml:space="preserve">SuDS schemes for new development to be designed and implemented as part of a placemaking approach, which delivers multi-functional green infrastructure.
</t>
        </r>
        <r>
          <rPr>
            <b/>
            <sz val="11"/>
            <color indexed="81"/>
            <rFont val="Tahoma"/>
            <family val="2"/>
          </rPr>
          <t>Comment:</t>
        </r>
        <r>
          <rPr>
            <sz val="11"/>
            <color indexed="81"/>
            <rFont val="Tahoma"/>
            <family val="2"/>
          </rPr>
          <t xml:space="preserve">
The policy wording "The Council will expect..." is strong, and provides applicants with a clear direction that applications must meet that expectation.
</t>
        </r>
        <r>
          <rPr>
            <b/>
            <sz val="11"/>
            <color indexed="81"/>
            <rFont val="Tahoma"/>
            <family val="2"/>
          </rPr>
          <t>Strength score:</t>
        </r>
        <r>
          <rPr>
            <sz val="11"/>
            <color indexed="81"/>
            <rFont val="Tahoma"/>
            <family val="2"/>
          </rPr>
          <t xml:space="preserve">
Strong wording = 3</t>
        </r>
      </text>
    </comment>
    <comment ref="T10" authorId="0">
      <text>
        <r>
          <rPr>
            <sz val="14"/>
            <color indexed="81"/>
            <rFont val="Tahoma"/>
            <family val="2"/>
          </rPr>
          <t>Clackmannanshire Council, 'Placemaking' Supplementary Guidance</t>
        </r>
        <r>
          <rPr>
            <sz val="9"/>
            <color indexed="81"/>
            <rFont val="Tahoma"/>
            <family val="2"/>
          </rPr>
          <t xml:space="preserve">
</t>
        </r>
        <r>
          <rPr>
            <b/>
            <sz val="11"/>
            <color indexed="81"/>
            <rFont val="Tahoma"/>
            <family val="2"/>
          </rPr>
          <t xml:space="preserve">4.51 </t>
        </r>
        <r>
          <rPr>
            <u/>
            <sz val="11"/>
            <color indexed="81"/>
            <rFont val="Tahoma"/>
            <family val="2"/>
          </rPr>
          <t>The Council expects</t>
        </r>
        <r>
          <rPr>
            <sz val="11"/>
            <color indexed="81"/>
            <rFont val="Tahoma"/>
            <family val="2"/>
          </rPr>
          <t xml:space="preserve"> SUDs to be designed as a “positive” element of a development and to enhance biodiversity, the landscape setting of buildings and to provide passive open space.
</t>
        </r>
        <r>
          <rPr>
            <b/>
            <sz val="11"/>
            <color indexed="81"/>
            <rFont val="Tahoma"/>
            <family val="2"/>
          </rPr>
          <t>Comment:</t>
        </r>
        <r>
          <rPr>
            <sz val="11"/>
            <color indexed="81"/>
            <rFont val="Tahoma"/>
            <family val="2"/>
          </rPr>
          <t xml:space="preserve">
The wording "The Council expects..." gives clear and strong direction to applicants of what is required from the design of the development in relation to the naturalisation of SuDS.
</t>
        </r>
        <r>
          <rPr>
            <b/>
            <sz val="11"/>
            <color indexed="81"/>
            <rFont val="Tahoma"/>
            <family val="2"/>
          </rPr>
          <t>Strength score:</t>
        </r>
        <r>
          <rPr>
            <sz val="11"/>
            <color indexed="81"/>
            <rFont val="Tahoma"/>
            <family val="2"/>
          </rPr>
          <t xml:space="preserve">
Strong wording = 3</t>
        </r>
      </text>
    </comment>
    <comment ref="U10" authorId="0">
      <text>
        <r>
          <rPr>
            <sz val="14"/>
            <color indexed="81"/>
            <rFont val="Tahoma"/>
            <family val="2"/>
          </rPr>
          <t>Glasgow City Council, Interim Planning Guidance 12 'Delivering Development'</t>
        </r>
        <r>
          <rPr>
            <sz val="9"/>
            <color indexed="81"/>
            <rFont val="Tahoma"/>
            <family val="2"/>
          </rPr>
          <t xml:space="preserve">
</t>
        </r>
        <r>
          <rPr>
            <b/>
            <sz val="11"/>
            <color indexed="81"/>
            <rFont val="Tahoma"/>
            <family val="2"/>
          </rPr>
          <t>4. OPEN SPACE AND PUBLIC REALM PROVISION – DETAILED CONSIDERATIONS</t>
        </r>
        <r>
          <rPr>
            <sz val="11"/>
            <color indexed="81"/>
            <rFont val="Tahoma"/>
            <family val="2"/>
          </rPr>
          <t xml:space="preserve">
4.7 </t>
        </r>
        <r>
          <rPr>
            <u/>
            <sz val="11"/>
            <color indexed="81"/>
            <rFont val="Tahoma"/>
            <family val="2"/>
          </rPr>
          <t xml:space="preserve">The following sets out the Council’s expectations </t>
        </r>
        <r>
          <rPr>
            <sz val="11"/>
            <color indexed="81"/>
            <rFont val="Tahoma"/>
            <family val="2"/>
          </rPr>
          <t xml:space="preserve">in relation to on site provision of open and civic space:
• </t>
        </r>
        <r>
          <rPr>
            <u/>
            <sz val="11"/>
            <color indexed="81"/>
            <rFont val="Tahoma"/>
            <family val="2"/>
          </rPr>
          <t>Requirements to</t>
        </r>
        <r>
          <rPr>
            <sz val="11"/>
            <color indexed="81"/>
            <rFont val="Tahoma"/>
            <family val="2"/>
          </rPr>
          <t xml:space="preserve"> provide on-site Sustainable Drainage Systems (SuDS) may contribute towards meeting the recreational open space obligations of the site, provided that the space is appropriately designed, safe, accessible and capable of being used for recreation.
</t>
        </r>
        <r>
          <rPr>
            <b/>
            <sz val="11"/>
            <color indexed="81"/>
            <rFont val="Tahoma"/>
            <family val="2"/>
          </rPr>
          <t>Comment:</t>
        </r>
        <r>
          <rPr>
            <sz val="11"/>
            <color indexed="81"/>
            <rFont val="Tahoma"/>
            <family val="2"/>
          </rPr>
          <t xml:space="preserve">
The policy uses the wording "expectations" and "requirements" which provide clear direction to the applicant and indicate the opportunity to count SuDS as part of open space provision if appropriately designed for access.
</t>
        </r>
        <r>
          <rPr>
            <b/>
            <sz val="11"/>
            <color indexed="81"/>
            <rFont val="Tahoma"/>
            <family val="2"/>
          </rPr>
          <t>Strength score:</t>
        </r>
        <r>
          <rPr>
            <sz val="11"/>
            <color indexed="81"/>
            <rFont val="Tahoma"/>
            <family val="2"/>
          </rPr>
          <t xml:space="preserve">
Strong wording = 3</t>
        </r>
      </text>
    </comment>
    <comment ref="V10" authorId="0">
      <text>
        <r>
          <rPr>
            <sz val="14"/>
            <color indexed="81"/>
            <rFont val="Tahoma"/>
            <family val="2"/>
          </rPr>
          <t>Clackmannanshire Council, 'Placemaking' Supplementary Guidance</t>
        </r>
        <r>
          <rPr>
            <sz val="9"/>
            <color indexed="81"/>
            <rFont val="Tahoma"/>
            <family val="2"/>
          </rPr>
          <t xml:space="preserve">
</t>
        </r>
        <r>
          <rPr>
            <b/>
            <sz val="11"/>
            <color indexed="81"/>
            <rFont val="Tahoma"/>
            <family val="2"/>
          </rPr>
          <t xml:space="preserve">4.51 </t>
        </r>
        <r>
          <rPr>
            <u/>
            <sz val="11"/>
            <color indexed="81"/>
            <rFont val="Tahoma"/>
            <family val="2"/>
          </rPr>
          <t>The Council expects</t>
        </r>
        <r>
          <rPr>
            <sz val="11"/>
            <color indexed="81"/>
            <rFont val="Tahoma"/>
            <family val="2"/>
          </rPr>
          <t xml:space="preserve"> SUDs to be designed as a “positive” element of a development and to enhance biodiversity, the landscape setting of buildings and to provide passive open space.
</t>
        </r>
        <r>
          <rPr>
            <b/>
            <sz val="11"/>
            <color indexed="81"/>
            <rFont val="Tahoma"/>
            <family val="2"/>
          </rPr>
          <t>Comment:</t>
        </r>
        <r>
          <rPr>
            <sz val="11"/>
            <color indexed="81"/>
            <rFont val="Tahoma"/>
            <family val="2"/>
          </rPr>
          <t xml:space="preserve">
The wording "The Council expects..." gives clear and strong direction to applicants of what is required from the design of the development in relation to the naturalisation of SuDS.
</t>
        </r>
        <r>
          <rPr>
            <b/>
            <sz val="11"/>
            <color indexed="81"/>
            <rFont val="Tahoma"/>
            <family val="2"/>
          </rPr>
          <t>Strength score:</t>
        </r>
        <r>
          <rPr>
            <sz val="11"/>
            <color indexed="81"/>
            <rFont val="Tahoma"/>
            <family val="2"/>
          </rPr>
          <t xml:space="preserve">
Strong wording = 3</t>
        </r>
      </text>
    </comment>
    <comment ref="W10" authorId="0">
      <text>
        <r>
          <rPr>
            <sz val="14"/>
            <color indexed="81"/>
            <rFont val="Tahoma"/>
            <family val="2"/>
          </rPr>
          <t>Maidstone Borough Council, Local Plan, 2017</t>
        </r>
        <r>
          <rPr>
            <b/>
            <sz val="11"/>
            <color indexed="81"/>
            <rFont val="Tahoma"/>
            <family val="2"/>
          </rPr>
          <t xml:space="preserve">
Policy DM6 'Air Quality'
</t>
        </r>
        <r>
          <rPr>
            <sz val="11"/>
            <color indexed="81"/>
            <rFont val="Tahoma"/>
            <family val="2"/>
          </rPr>
          <t xml:space="preserve">1. Proposals that have an impact on air quality will be permitted, subject to the following criteria being met:
i) Proposals for development which have the potential, by virtue of their scale, nature and/or location, to have a negative impact on air quality at identified exceedance areas, as defined through Local Air Quality Management process, </t>
        </r>
        <r>
          <rPr>
            <u/>
            <sz val="11"/>
            <color indexed="81"/>
            <rFont val="Tahoma"/>
            <family val="2"/>
          </rPr>
          <t>will be required to</t>
        </r>
        <r>
          <rPr>
            <sz val="11"/>
            <color indexed="81"/>
            <rFont val="Tahoma"/>
            <family val="2"/>
          </rPr>
          <t xml:space="preserve"> submit an Air Quality Impact assessment (AQIA) to consider the potential impacts of pollution from individual and cumulative development, and to demonstrate how the air quality impacts of the development </t>
        </r>
        <r>
          <rPr>
            <u/>
            <sz val="11"/>
            <color indexed="81"/>
            <rFont val="Tahoma"/>
            <family val="2"/>
          </rPr>
          <t>will be mitigated</t>
        </r>
        <r>
          <rPr>
            <sz val="11"/>
            <color indexed="81"/>
            <rFont val="Tahoma"/>
            <family val="2"/>
          </rPr>
          <t xml:space="preserve"> to acceptable levels;
ii) Proposals for development which have the potential, by virtue of their scale, nature and/or location, to have a significant negative impact on air quality within identified Air Quality Management Areas </t>
        </r>
        <r>
          <rPr>
            <u/>
            <sz val="11"/>
            <color indexed="81"/>
            <rFont val="Tahoma"/>
            <family val="2"/>
          </rPr>
          <t>will be required to</t>
        </r>
        <r>
          <rPr>
            <sz val="11"/>
            <color indexed="81"/>
            <rFont val="Tahoma"/>
            <family val="2"/>
          </rPr>
          <t xml:space="preserve"> sbmit an AQIA to consider the potential impacts of pollution from individual and cumulative development and to demonstrate how the air quality impacts of the development </t>
        </r>
        <r>
          <rPr>
            <u/>
            <sz val="11"/>
            <color indexed="81"/>
            <rFont val="Tahoma"/>
            <family val="2"/>
          </rPr>
          <t>will be mitigated</t>
        </r>
        <r>
          <rPr>
            <sz val="11"/>
            <color indexed="81"/>
            <rFont val="Tahoma"/>
            <family val="2"/>
          </rPr>
          <t xml:space="preserve"> to acceptable levels, even where there will be no negative impact at identified exceedance areas;
iii) Other development proposals, where criteria 1 and 2 do not apply, but which by virtue of their scale, nature and/or location have the potential to impact on air quality within identified Air Quality Management Areas will not be required to submit an AQIA, but </t>
        </r>
        <r>
          <rPr>
            <u/>
            <sz val="11"/>
            <color indexed="81"/>
            <rFont val="Tahoma"/>
            <family val="2"/>
          </rPr>
          <t>should demonstrate</t>
        </r>
        <r>
          <rPr>
            <sz val="11"/>
            <color indexed="81"/>
            <rFont val="Tahoma"/>
            <family val="2"/>
          </rPr>
          <t xml:space="preserve"> how air quality impacts of the development </t>
        </r>
        <r>
          <rPr>
            <u/>
            <sz val="11"/>
            <color indexed="81"/>
            <rFont val="Tahoma"/>
            <family val="2"/>
          </rPr>
          <t>will be minimised</t>
        </r>
        <r>
          <rPr>
            <sz val="11"/>
            <color indexed="81"/>
            <rFont val="Tahoma"/>
            <family val="2"/>
          </rPr>
          <t xml:space="preserve">; and
iv) Development proposals which have the potential, by virtue of their scale, nature and/or location, to have a significant negative impact on air quality outside of identified Air Quality Management Areas </t>
        </r>
        <r>
          <rPr>
            <u/>
            <sz val="11"/>
            <color indexed="81"/>
            <rFont val="Tahoma"/>
            <family val="2"/>
          </rPr>
          <t xml:space="preserve">will submit </t>
        </r>
        <r>
          <rPr>
            <sz val="11"/>
            <color indexed="81"/>
            <rFont val="Tahoma"/>
            <family val="2"/>
          </rPr>
          <t xml:space="preserve">an AQIA to consider the potential impacts of pollution from individual and cumulative development, and to demonstrate how the air quality impacts of the development </t>
        </r>
        <r>
          <rPr>
            <u/>
            <sz val="11"/>
            <color indexed="81"/>
            <rFont val="Tahoma"/>
            <family val="2"/>
          </rPr>
          <t>will be mitigated</t>
        </r>
        <r>
          <rPr>
            <sz val="11"/>
            <color indexed="81"/>
            <rFont val="Tahoma"/>
            <family val="2"/>
          </rPr>
          <t xml:space="preserve"> to accepatbel levels.
2. The council will prepare an Air Quality Development Plan Document which will take account of the AQMA Action Plan, the Low Emission Strategy and national requirements to address air quality.
</t>
        </r>
        <r>
          <rPr>
            <b/>
            <sz val="11"/>
            <color indexed="81"/>
            <rFont val="Tahoma"/>
            <family val="2"/>
          </rPr>
          <t>Comment:</t>
        </r>
        <r>
          <rPr>
            <sz val="11"/>
            <color indexed="81"/>
            <rFont val="Tahoma"/>
            <family val="2"/>
          </rPr>
          <t xml:space="preserve">
The policy wording is strong (e.g. "will be required to") and gives clear direction to planning applicants as to what is required to comply with the policy 
</t>
        </r>
        <r>
          <rPr>
            <b/>
            <sz val="11"/>
            <color indexed="81"/>
            <rFont val="Tahoma"/>
            <family val="2"/>
          </rPr>
          <t>Strength Score:</t>
        </r>
        <r>
          <rPr>
            <sz val="11"/>
            <color indexed="81"/>
            <rFont val="Tahoma"/>
            <family val="2"/>
          </rPr>
          <t xml:space="preserve">
Strong = 3
</t>
        </r>
        <r>
          <rPr>
            <i/>
            <sz val="11"/>
            <color indexed="81"/>
            <rFont val="Tahoma"/>
            <family val="2"/>
          </rPr>
          <t xml:space="preserve">NB: This policy only scores 1 (Some) for coverage of the policy criterion. As the strength of policy wording score cannot excede the coverage of policy score the strength score would be downgraded to 1 (Weak) in the scoring matrix. </t>
        </r>
      </text>
    </comment>
    <comment ref="X10" authorId="0">
      <text>
        <r>
          <rPr>
            <sz val="14"/>
            <color indexed="81"/>
            <rFont val="Tahoma"/>
            <family val="2"/>
          </rPr>
          <t>West Lothian Council, 'New Residential Development ' Supplementary Guidance</t>
        </r>
        <r>
          <rPr>
            <sz val="9"/>
            <color indexed="81"/>
            <rFont val="Tahoma"/>
            <family val="2"/>
          </rPr>
          <t xml:space="preserve">
</t>
        </r>
        <r>
          <rPr>
            <b/>
            <sz val="11"/>
            <color indexed="81"/>
            <rFont val="Tahoma"/>
            <family val="2"/>
          </rPr>
          <t xml:space="preserve">Passive open space
</t>
        </r>
        <r>
          <rPr>
            <u/>
            <sz val="11"/>
            <color indexed="81"/>
            <rFont val="Tahoma"/>
            <family val="2"/>
          </rPr>
          <t>Without exception</t>
        </r>
        <r>
          <rPr>
            <sz val="11"/>
            <color indexed="81"/>
            <rFont val="Tahoma"/>
            <family val="2"/>
          </rPr>
          <t xml:space="preserve">, passive open space, circulation space and landscaping </t>
        </r>
        <r>
          <rPr>
            <u/>
            <sz val="11"/>
            <color indexed="81"/>
            <rFont val="Tahoma"/>
            <family val="2"/>
          </rPr>
          <t>must be an integral part of the detailed layout of all new residential developments.</t>
        </r>
        <r>
          <rPr>
            <sz val="11"/>
            <color indexed="81"/>
            <rFont val="Tahoma"/>
            <family val="2"/>
          </rPr>
          <t xml:space="preserve">
Such spaces ideally lend themselves to being used for informal or passive recreation, for example walking, cycling, jogging, dog exercising and many other outdoor activities, and they can take up minimal areas of land which often have no overt commercial value to developers.
They can also be linked together by green corridors which function as safe, convenient and alternative off-road access to shops, schools, places of employment and leisure facilities.
</t>
        </r>
        <r>
          <rPr>
            <b/>
            <sz val="11"/>
            <color indexed="81"/>
            <rFont val="Tahoma"/>
            <family val="2"/>
          </rPr>
          <t>Comment:</t>
        </r>
        <r>
          <rPr>
            <sz val="11"/>
            <color indexed="81"/>
            <rFont val="Tahoma"/>
            <family val="2"/>
          </rPr>
          <t xml:space="preserve">
The phrases "Without exception" and "must be an integral part of the detailed layout of all new residential developments" are strong and give explicit direction to the applicant that the policy must be relected in the development proposal. 
</t>
        </r>
        <r>
          <rPr>
            <b/>
            <sz val="11"/>
            <color indexed="81"/>
            <rFont val="Tahoma"/>
            <family val="2"/>
          </rPr>
          <t>Strength score:</t>
        </r>
        <r>
          <rPr>
            <sz val="11"/>
            <color indexed="81"/>
            <rFont val="Tahoma"/>
            <family val="2"/>
          </rPr>
          <t xml:space="preserve">
Strong phrasing = 3</t>
        </r>
      </text>
    </comment>
    <comment ref="Y10" authorId="0">
      <text>
        <r>
          <rPr>
            <sz val="14"/>
            <color indexed="81"/>
            <rFont val="Tahoma"/>
            <family val="2"/>
          </rPr>
          <t>East Dunbartonshire Council, Local Development Plan, 2017</t>
        </r>
        <r>
          <rPr>
            <sz val="11"/>
            <color indexed="81"/>
            <rFont val="Tahoma"/>
            <family val="2"/>
          </rPr>
          <t xml:space="preserve">
</t>
        </r>
        <r>
          <rPr>
            <b/>
            <sz val="11"/>
            <color indexed="81"/>
            <rFont val="Tahoma"/>
            <family val="2"/>
          </rPr>
          <t xml:space="preserve">Policy 2. Design and Placemaking </t>
        </r>
        <r>
          <rPr>
            <sz val="11"/>
            <color indexed="81"/>
            <rFont val="Tahoma"/>
            <family val="2"/>
          </rPr>
          <t xml:space="preserve">
</t>
        </r>
        <r>
          <rPr>
            <u/>
            <sz val="11"/>
            <color indexed="81"/>
            <rFont val="Tahoma"/>
            <family val="2"/>
          </rPr>
          <t>Developments of all scales must accord with</t>
        </r>
        <r>
          <rPr>
            <sz val="11"/>
            <color indexed="81"/>
            <rFont val="Tahoma"/>
            <family val="2"/>
          </rPr>
          <t xml:space="preserve"> the following Design and Placemaking principles: 
B. Provide appropriate linkages to transport, neighbouring developments and green infrastructure connections 
</t>
        </r>
        <r>
          <rPr>
            <b/>
            <sz val="11"/>
            <color indexed="81"/>
            <rFont val="Tahoma"/>
            <family val="2"/>
          </rPr>
          <t>Comment:</t>
        </r>
        <r>
          <rPr>
            <sz val="11"/>
            <color indexed="81"/>
            <rFont val="Tahoma"/>
            <family val="2"/>
          </rPr>
          <t xml:space="preserve">
The phrase "Developments of all scales must accord with..." is strong and gives clear direction to the applicant that the policy must be followed.
</t>
        </r>
        <r>
          <rPr>
            <b/>
            <sz val="11"/>
            <color indexed="81"/>
            <rFont val="Tahoma"/>
            <family val="2"/>
          </rPr>
          <t>Strength Score:</t>
        </r>
        <r>
          <rPr>
            <sz val="11"/>
            <color indexed="81"/>
            <rFont val="Tahoma"/>
            <family val="2"/>
          </rPr>
          <t xml:space="preserve">
Strong Phrasing = 3</t>
        </r>
      </text>
    </comment>
    <comment ref="Z10" authorId="0">
      <text>
        <r>
          <rPr>
            <sz val="14"/>
            <color indexed="81"/>
            <rFont val="Tahoma"/>
            <family val="2"/>
          </rPr>
          <t>East Ayrshire Council, Local Development Plan, 2017</t>
        </r>
        <r>
          <rPr>
            <b/>
            <sz val="11"/>
            <color indexed="81"/>
            <rFont val="Tahoma"/>
            <family val="2"/>
          </rPr>
          <t xml:space="preserve">
Policy T4 'Development and Protection of Core Paths and Nature Routes </t>
        </r>
        <r>
          <rPr>
            <b/>
            <u/>
            <sz val="11"/>
            <color indexed="81"/>
            <rFont val="Tahoma"/>
            <family val="2"/>
          </rPr>
          <t xml:space="preserve">
</t>
        </r>
        <r>
          <rPr>
            <u/>
            <sz val="11"/>
            <color indexed="81"/>
            <rFont val="Tahoma"/>
            <family val="2"/>
          </rPr>
          <t>The Council will not be supportive of development which</t>
        </r>
        <r>
          <rPr>
            <sz val="11"/>
            <color indexed="81"/>
            <rFont val="Tahoma"/>
            <family val="2"/>
          </rPr>
          <t xml:space="preserve"> disrupts or adversely impacts on any existing or potential core path, right of way, bridle path, or footpath used by the general public for recreational or other purposes, particularly where the route concerned forms, or has the potential to form, part of the network of circular routes or footpath links between settlements, actively promoted by the Council. </t>
        </r>
        <r>
          <rPr>
            <b/>
            <sz val="11"/>
            <color indexed="81"/>
            <rFont val="Tahoma"/>
            <family val="2"/>
          </rPr>
          <t xml:space="preserve">
Comment:
</t>
        </r>
        <r>
          <rPr>
            <sz val="11"/>
            <color indexed="81"/>
            <rFont val="Tahoma"/>
            <family val="2"/>
          </rPr>
          <t>The policy phrasing "The Council will not be supportive of development which..." gives a clear indication that proposals that deviation from the policy will not be supported.</t>
        </r>
        <r>
          <rPr>
            <b/>
            <sz val="11"/>
            <color indexed="81"/>
            <rFont val="Tahoma"/>
            <family val="2"/>
          </rPr>
          <t xml:space="preserve">
Strength Score:
</t>
        </r>
        <r>
          <rPr>
            <sz val="11"/>
            <color indexed="81"/>
            <rFont val="Tahoma"/>
            <family val="2"/>
          </rPr>
          <t xml:space="preserve">Strong = 3
</t>
        </r>
      </text>
    </comment>
    <comment ref="AA10" authorId="0">
      <text>
        <r>
          <rPr>
            <sz val="14"/>
            <color indexed="81"/>
            <rFont val="Tahoma"/>
            <family val="2"/>
          </rPr>
          <t>West Dunbartonshire Council, 'Our Green Network' Supplementary Guidance</t>
        </r>
        <r>
          <rPr>
            <sz val="9"/>
            <color indexed="81"/>
            <rFont val="Tahoma"/>
            <family val="2"/>
          </rPr>
          <t xml:space="preserve">
</t>
        </r>
        <r>
          <rPr>
            <b/>
            <sz val="11"/>
            <color indexed="81"/>
            <rFont val="Tahoma"/>
            <family val="2"/>
          </rPr>
          <t xml:space="preserve">Open Space Standards for Residential Development
</t>
        </r>
        <r>
          <rPr>
            <sz val="11"/>
            <color indexed="81"/>
            <rFont val="Tahoma"/>
            <family val="2"/>
          </rPr>
          <t xml:space="preserve">The open space standards </t>
        </r>
        <r>
          <rPr>
            <u/>
            <sz val="11"/>
            <color indexed="81"/>
            <rFont val="Tahoma"/>
            <family val="2"/>
          </rPr>
          <t>are to be used</t>
        </r>
        <r>
          <rPr>
            <sz val="11"/>
            <color indexed="81"/>
            <rFont val="Tahoma"/>
            <family val="2"/>
          </rPr>
          <t xml:space="preserve">:
• to inform developers what the minimum requirements are for sites;
[...]
</t>
        </r>
        <r>
          <rPr>
            <b/>
            <sz val="11"/>
            <color indexed="81"/>
            <rFont val="Tahoma"/>
            <family val="2"/>
          </rPr>
          <t>How will these standards be used?</t>
        </r>
        <r>
          <rPr>
            <sz val="11"/>
            <color indexed="81"/>
            <rFont val="Tahoma"/>
            <family val="2"/>
          </rPr>
          <t xml:space="preserve">
Accessibility, quality and quantity </t>
        </r>
        <r>
          <rPr>
            <u/>
            <sz val="11"/>
            <color indexed="81"/>
            <rFont val="Tahoma"/>
            <family val="2"/>
          </rPr>
          <t>will be used to</t>
        </r>
        <r>
          <rPr>
            <sz val="11"/>
            <color indexed="81"/>
            <rFont val="Tahoma"/>
            <family val="2"/>
          </rPr>
          <t xml:space="preserve"> inform provision of open space for new development in West Dunbartonshire.
</t>
        </r>
        <r>
          <rPr>
            <u/>
            <sz val="11"/>
            <color indexed="81"/>
            <rFont val="Tahoma"/>
            <family val="2"/>
          </rPr>
          <t>Developers will need to demonstrate</t>
        </r>
        <r>
          <rPr>
            <sz val="11"/>
            <color indexed="81"/>
            <rFont val="Tahoma"/>
            <family val="2"/>
          </rPr>
          <t xml:space="preserve"> that the amount of open space they propose on a site is based on an assessment of these measures.
</t>
        </r>
        <r>
          <rPr>
            <b/>
            <sz val="11"/>
            <color indexed="81"/>
            <rFont val="Tahoma"/>
            <family val="2"/>
          </rPr>
          <t xml:space="preserve">
Comment:</t>
        </r>
        <r>
          <rPr>
            <sz val="11"/>
            <color indexed="81"/>
            <rFont val="Tahoma"/>
            <family val="2"/>
          </rPr>
          <t xml:space="preserve">
The phrases "...are to be used:, and "...will be used to...", and "Developers will need to demonstrate..." are all strong and give clear direction to applicants that the design of development proposal must meet the standards.
</t>
        </r>
        <r>
          <rPr>
            <b/>
            <sz val="11"/>
            <color indexed="81"/>
            <rFont val="Tahoma"/>
            <family val="2"/>
          </rPr>
          <t>Strength score:</t>
        </r>
        <r>
          <rPr>
            <sz val="11"/>
            <color indexed="81"/>
            <rFont val="Tahoma"/>
            <family val="2"/>
          </rPr>
          <t xml:space="preserve">
Strong wording = 3</t>
        </r>
      </text>
    </comment>
    <comment ref="AB10" authorId="0">
      <text>
        <r>
          <rPr>
            <sz val="14"/>
            <color indexed="81"/>
            <rFont val="Tahoma"/>
            <family val="2"/>
          </rPr>
          <t>East Dunbartonshire Council, Local Development Plan, 2017</t>
        </r>
        <r>
          <rPr>
            <sz val="11"/>
            <color indexed="81"/>
            <rFont val="Tahoma"/>
            <family val="2"/>
          </rPr>
          <t xml:space="preserve">
</t>
        </r>
        <r>
          <rPr>
            <b/>
            <sz val="11"/>
            <color indexed="81"/>
            <rFont val="Tahoma"/>
            <family val="2"/>
          </rPr>
          <t xml:space="preserve">Policy 7. Community Facilities and Open Space </t>
        </r>
        <r>
          <rPr>
            <sz val="11"/>
            <color indexed="81"/>
            <rFont val="Tahoma"/>
            <family val="2"/>
          </rPr>
          <t xml:space="preserve">
</t>
        </r>
        <r>
          <rPr>
            <b/>
            <u/>
            <sz val="11"/>
            <color indexed="81"/>
            <rFont val="Tahoma"/>
            <family val="2"/>
          </rPr>
          <t>Provision in new developments</t>
        </r>
        <r>
          <rPr>
            <u/>
            <sz val="11"/>
            <color indexed="81"/>
            <rFont val="Tahoma"/>
            <family val="2"/>
          </rPr>
          <t xml:space="preserve">
All new developments will </t>
        </r>
        <r>
          <rPr>
            <sz val="11"/>
            <color indexed="81"/>
            <rFont val="Tahoma"/>
            <family val="2"/>
          </rPr>
          <t xml:space="preserve">provide open space and community/leisure facilities to meet the needs of the proposed development, as identified in the key requirements for development proposals as set out in the Community Strategies Section. </t>
        </r>
        <r>
          <rPr>
            <u/>
            <sz val="11"/>
            <color indexed="81"/>
            <rFont val="Tahoma"/>
            <family val="2"/>
          </rPr>
          <t xml:space="preserve">
</t>
        </r>
        <r>
          <rPr>
            <sz val="11"/>
            <color indexed="81"/>
            <rFont val="Tahoma"/>
            <family val="2"/>
          </rPr>
          <t xml:space="preserve">
</t>
        </r>
        <r>
          <rPr>
            <b/>
            <sz val="11"/>
            <color indexed="81"/>
            <rFont val="Tahoma"/>
            <family val="2"/>
          </rPr>
          <t>Comment:</t>
        </r>
        <r>
          <rPr>
            <sz val="11"/>
            <color indexed="81"/>
            <rFont val="Tahoma"/>
            <family val="2"/>
          </rPr>
          <t xml:space="preserve">
This policy uses a strong phrase that is unambiguous as to when the policy must be adhered to: "All new developments will ...".
</t>
        </r>
        <r>
          <rPr>
            <b/>
            <sz val="11"/>
            <color indexed="81"/>
            <rFont val="Tahoma"/>
            <family val="2"/>
          </rPr>
          <t>Strength Score:</t>
        </r>
        <r>
          <rPr>
            <sz val="11"/>
            <color indexed="81"/>
            <rFont val="Tahoma"/>
            <family val="2"/>
          </rPr>
          <t xml:space="preserve">
Strong phrasing = 3</t>
        </r>
      </text>
    </comment>
    <comment ref="AC10" authorId="0">
      <text>
        <r>
          <rPr>
            <sz val="14"/>
            <color indexed="81"/>
            <rFont val="Tahoma"/>
            <family val="2"/>
          </rPr>
          <t>City of Edinburgh Council, Supplementary Guidance 'Developer Contributions and Infrastructure Delivery'</t>
        </r>
        <r>
          <rPr>
            <b/>
            <sz val="11"/>
            <color indexed="81"/>
            <rFont val="Tahoma"/>
            <family val="2"/>
          </rPr>
          <t xml:space="preserve">
Open Space – Ongoing Maintenance</t>
        </r>
        <r>
          <rPr>
            <sz val="11"/>
            <color indexed="81"/>
            <rFont val="Tahoma"/>
            <family val="2"/>
          </rPr>
          <t xml:space="preserve">
</t>
        </r>
        <r>
          <rPr>
            <u/>
            <sz val="11"/>
            <color indexed="81"/>
            <rFont val="Tahoma"/>
            <family val="2"/>
          </rPr>
          <t>As a condition of the planning consent, the developer will be required to</t>
        </r>
        <r>
          <rPr>
            <sz val="11"/>
            <color indexed="81"/>
            <rFont val="Tahoma"/>
            <family val="2"/>
          </rPr>
          <t xml:space="preserve"> provide details of the proposed management and maintenance arrangements to the Council, </t>
        </r>
        <r>
          <rPr>
            <u/>
            <sz val="11"/>
            <color indexed="81"/>
            <rFont val="Tahoma"/>
            <family val="2"/>
          </rPr>
          <t>and receive approval, before construction starts on site</t>
        </r>
        <r>
          <rPr>
            <sz val="11"/>
            <color indexed="81"/>
            <rFont val="Tahoma"/>
            <family val="2"/>
          </rPr>
          <t xml:space="preserve">.
</t>
        </r>
        <r>
          <rPr>
            <b/>
            <sz val="11"/>
            <color indexed="81"/>
            <rFont val="Tahoma"/>
            <family val="2"/>
          </rPr>
          <t>Comment:</t>
        </r>
        <r>
          <rPr>
            <sz val="11"/>
            <color indexed="81"/>
            <rFont val="Tahoma"/>
            <family val="2"/>
          </rPr>
          <t xml:space="preserve">
The phrases used in this policy: "As a condition of the planning consent, the developer will be required to...", and "...and receive approval, before construction starts on site" are very clear and strong direction to the applicant that planning permission will not be approved if the policy isn't met.
</t>
        </r>
        <r>
          <rPr>
            <b/>
            <sz val="11"/>
            <color indexed="81"/>
            <rFont val="Tahoma"/>
            <family val="2"/>
          </rPr>
          <t>Strength Score:</t>
        </r>
        <r>
          <rPr>
            <sz val="11"/>
            <color indexed="81"/>
            <rFont val="Tahoma"/>
            <family val="2"/>
          </rPr>
          <t xml:space="preserve">
Strong phrasing = 3</t>
        </r>
      </text>
    </comment>
    <comment ref="AD10" authorId="0">
      <text>
        <r>
          <rPr>
            <sz val="14"/>
            <color indexed="81"/>
            <rFont val="Tahoma"/>
            <family val="2"/>
          </rPr>
          <t>Stirling Council, Supplementary Guidance 02 'Green Network'</t>
        </r>
        <r>
          <rPr>
            <b/>
            <sz val="11"/>
            <color indexed="81"/>
            <rFont val="Tahoma"/>
            <family val="2"/>
          </rPr>
          <t xml:space="preserve">
Mechanisms for Management and Maintenance
</t>
        </r>
        <r>
          <rPr>
            <sz val="11"/>
            <color indexed="81"/>
            <rFont val="Tahoma"/>
            <family val="2"/>
          </rPr>
          <t xml:space="preserve">4.13 The management and maintenance of open space is vitally important to people in Stirling’s Communities. </t>
        </r>
        <r>
          <rPr>
            <u/>
            <sz val="11"/>
            <color indexed="81"/>
            <rFont val="Tahoma"/>
            <family val="2"/>
          </rPr>
          <t>The Councils preferred approach is that a requirement for</t>
        </r>
        <r>
          <rPr>
            <sz val="11"/>
            <color indexed="81"/>
            <rFont val="Tahoma"/>
            <family val="2"/>
          </rPr>
          <t xml:space="preserve"> management and maintenance of on-site open space is placed in the title deeds of all new properties:
• Initial determination of maintenance specification: Maintenance specification of the common areas of open space </t>
        </r>
        <r>
          <rPr>
            <u/>
            <sz val="11"/>
            <color indexed="81"/>
            <rFont val="Tahoma"/>
            <family val="2"/>
          </rPr>
          <t>will be agreed</t>
        </r>
        <r>
          <rPr>
            <sz val="11"/>
            <color indexed="81"/>
            <rFont val="Tahoma"/>
            <family val="2"/>
          </rPr>
          <t xml:space="preserve"> between the Council and developers as a condition of planning approval.
</t>
        </r>
        <r>
          <rPr>
            <b/>
            <sz val="11"/>
            <color indexed="81"/>
            <rFont val="Tahoma"/>
            <family val="2"/>
          </rPr>
          <t>Comment:</t>
        </r>
        <r>
          <rPr>
            <sz val="11"/>
            <color indexed="81"/>
            <rFont val="Tahoma"/>
            <family val="2"/>
          </rPr>
          <t xml:space="preserve">
The phrases used in this policy: "The Councils preferred approach is that a requirement for...", and "...will be agreed..." provide clear and strong direction to the applicant.
</t>
        </r>
        <r>
          <rPr>
            <b/>
            <sz val="11"/>
            <color indexed="81"/>
            <rFont val="Tahoma"/>
            <family val="2"/>
          </rPr>
          <t>Strength Score:</t>
        </r>
        <r>
          <rPr>
            <sz val="11"/>
            <color indexed="81"/>
            <rFont val="Tahoma"/>
            <family val="2"/>
          </rPr>
          <t xml:space="preserve">
Strong = 3</t>
        </r>
      </text>
    </comment>
    <comment ref="AE10" authorId="0">
      <text>
        <r>
          <rPr>
            <sz val="14"/>
            <color indexed="81"/>
            <rFont val="Tahoma"/>
            <family val="2"/>
          </rPr>
          <t>Stirling Council, Local Development Plan, 2014</t>
        </r>
        <r>
          <rPr>
            <b/>
            <sz val="11"/>
            <color indexed="81"/>
            <rFont val="Tahoma"/>
            <family val="2"/>
          </rPr>
          <t xml:space="preserve">
Policy 1.3: Green Network and Open Space
</t>
        </r>
        <r>
          <rPr>
            <u/>
            <sz val="11"/>
            <color indexed="81"/>
            <rFont val="Tahoma"/>
            <family val="2"/>
          </rPr>
          <t>All development proposals will be assessed</t>
        </r>
        <r>
          <rPr>
            <sz val="11"/>
            <color indexed="81"/>
            <rFont val="Tahoma"/>
            <family val="2"/>
          </rPr>
          <t xml:space="preserve"> in terms of their impact on, and potential to contribute to, national Green Network principles and local Green Network and Open Space Strategy objectives in terms of the following:-
[...]
(e) [...] Means to ensure the long term maintenance of new and existing open space created in association with development </t>
        </r>
        <r>
          <rPr>
            <u/>
            <sz val="11"/>
            <color indexed="81"/>
            <rFont val="Tahoma"/>
            <family val="2"/>
          </rPr>
          <t>will also be secured</t>
        </r>
        <r>
          <rPr>
            <sz val="11"/>
            <color indexed="81"/>
            <rFont val="Tahoma"/>
            <family val="2"/>
          </rPr>
          <t xml:space="preserve">.
</t>
        </r>
        <r>
          <rPr>
            <b/>
            <sz val="11"/>
            <color indexed="81"/>
            <rFont val="Tahoma"/>
            <family val="2"/>
          </rPr>
          <t>Comment:</t>
        </r>
        <r>
          <rPr>
            <sz val="11"/>
            <color indexed="81"/>
            <rFont val="Tahoma"/>
            <family val="2"/>
          </rPr>
          <t xml:space="preserve">
This policy uses strong assertive wording: 
"All development proposals will be assessed..."
"...will also be secured".
</t>
        </r>
        <r>
          <rPr>
            <b/>
            <sz val="11"/>
            <color indexed="81"/>
            <rFont val="Tahoma"/>
            <family val="2"/>
          </rPr>
          <t>Strength Score:</t>
        </r>
        <r>
          <rPr>
            <sz val="11"/>
            <color indexed="81"/>
            <rFont val="Tahoma"/>
            <family val="2"/>
          </rPr>
          <t xml:space="preserve">
Strong wording = 3</t>
        </r>
      </text>
    </comment>
    <comment ref="I11" authorId="0">
      <text>
        <r>
          <rPr>
            <sz val="14"/>
            <color indexed="81"/>
            <rFont val="Tahoma"/>
            <family val="2"/>
          </rPr>
          <t>East Renfrewshire's 'Green Network and Environmental Management' Supplementary Guidance, 2015</t>
        </r>
        <r>
          <rPr>
            <b/>
            <sz val="11"/>
            <color indexed="81"/>
            <rFont val="Tahoma"/>
            <family val="2"/>
          </rPr>
          <t xml:space="preserve">
2.5. Green Infrastructure and Open Space within New
Developments
</t>
        </r>
        <r>
          <rPr>
            <sz val="11"/>
            <color indexed="81"/>
            <rFont val="Tahoma"/>
            <family val="2"/>
          </rPr>
          <t xml:space="preserve">2.5.4. A core principle of Scottish Planning Policy is that planning </t>
        </r>
        <r>
          <rPr>
            <u/>
            <sz val="11"/>
            <color indexed="81"/>
            <rFont val="Tahoma"/>
            <family val="2"/>
          </rPr>
          <t>should</t>
        </r>
        <r>
          <rPr>
            <sz val="11"/>
            <color indexed="81"/>
            <rFont val="Tahoma"/>
            <family val="2"/>
          </rPr>
          <t xml:space="preserve"> protect, enhance and promote green infrastructure, including open space and green networks as an integral component of successful place making. Green infrastructure should avoid fragmentation and enable multiple benefits.
2.5.5. To achieve this:
• green infrastructure </t>
        </r>
        <r>
          <rPr>
            <u/>
            <sz val="11"/>
            <color indexed="81"/>
            <rFont val="Tahoma"/>
            <family val="2"/>
          </rPr>
          <t>should be considered</t>
        </r>
        <r>
          <rPr>
            <sz val="11"/>
            <color indexed="81"/>
            <rFont val="Tahoma"/>
            <family val="2"/>
          </rPr>
          <t xml:space="preserve"> as an integral element of place from the outset of the planning process</t>
        </r>
        <r>
          <rPr>
            <b/>
            <sz val="11"/>
            <color indexed="81"/>
            <rFont val="Tahoma"/>
            <family val="2"/>
          </rPr>
          <t xml:space="preserve">
Comment:
</t>
        </r>
        <r>
          <rPr>
            <sz val="11"/>
            <color indexed="81"/>
            <rFont val="Tahoma"/>
            <family val="2"/>
          </rPr>
          <t>The use of 'should' and 'should be considered' somewhat weakens the policy.
A better option might have been:
"Planning permission will be granted where green infrastructure is an integral element of the proposal and has been considered from the outset of the planning process".</t>
        </r>
        <r>
          <rPr>
            <b/>
            <sz val="11"/>
            <color indexed="81"/>
            <rFont val="Tahoma"/>
            <family val="2"/>
          </rPr>
          <t xml:space="preserve">
Strength Score:
</t>
        </r>
        <r>
          <rPr>
            <sz val="11"/>
            <color indexed="81"/>
            <rFont val="Tahoma"/>
            <family val="2"/>
          </rPr>
          <t>Medium strength = 2</t>
        </r>
      </text>
    </comment>
    <comment ref="K11" authorId="0">
      <text>
        <r>
          <rPr>
            <sz val="14"/>
            <color indexed="81"/>
            <rFont val="Tahoma"/>
            <family val="2"/>
          </rPr>
          <t>Renfrewshire Council, 'New Development' Supplementary Guidance, November 2014</t>
        </r>
        <r>
          <rPr>
            <b/>
            <sz val="11"/>
            <color indexed="81"/>
            <rFont val="Tahoma"/>
            <family val="2"/>
          </rPr>
          <t xml:space="preserve">
Drainage Assessment
</t>
        </r>
        <r>
          <rPr>
            <sz val="11"/>
            <color indexed="81"/>
            <rFont val="Tahoma"/>
            <family val="2"/>
          </rPr>
          <t xml:space="preserve">An assessment </t>
        </r>
        <r>
          <rPr>
            <u/>
            <sz val="11"/>
            <color indexed="81"/>
            <rFont val="Tahoma"/>
            <family val="2"/>
          </rPr>
          <t>should</t>
        </r>
        <r>
          <rPr>
            <sz val="11"/>
            <color indexed="81"/>
            <rFont val="Tahoma"/>
            <family val="2"/>
          </rPr>
          <t xml:space="preserve"> include the following information:
• Details of how Sustainable Urban Drainage Systems (SUDS) will be
incorporated into the development, </t>
        </r>
        <r>
          <rPr>
            <u/>
            <sz val="11"/>
            <color indexed="81"/>
            <rFont val="Tahoma"/>
            <family val="2"/>
          </rPr>
          <t>where possible</t>
        </r>
        <r>
          <rPr>
            <sz val="11"/>
            <color indexed="81"/>
            <rFont val="Tahoma"/>
            <family val="2"/>
          </rPr>
          <t xml:space="preserve"> integrating drainage within landscape, green networks and open space</t>
        </r>
        <r>
          <rPr>
            <b/>
            <sz val="11"/>
            <color indexed="81"/>
            <rFont val="Tahoma"/>
            <family val="2"/>
          </rPr>
          <t xml:space="preserve">
Comment:
</t>
        </r>
        <r>
          <rPr>
            <sz val="11"/>
            <color indexed="81"/>
            <rFont val="Tahoma"/>
            <family val="2"/>
          </rPr>
          <t>The use of the words 'should' and 'where possible' somewhat weaken the strength of the policy.</t>
        </r>
        <r>
          <rPr>
            <b/>
            <sz val="11"/>
            <color indexed="81"/>
            <rFont val="Tahoma"/>
            <family val="2"/>
          </rPr>
          <t xml:space="preserve">
Strength Score:
</t>
        </r>
        <r>
          <rPr>
            <sz val="11"/>
            <color indexed="81"/>
            <rFont val="Tahoma"/>
            <family val="2"/>
          </rPr>
          <t xml:space="preserve">Medium = 2
</t>
        </r>
      </text>
    </comment>
    <comment ref="L11" authorId="0">
      <text>
        <r>
          <rPr>
            <sz val="14"/>
            <color indexed="81"/>
            <rFont val="Tahoma"/>
            <family val="2"/>
          </rPr>
          <t>South Downs National Park, Local Plan, 2015</t>
        </r>
        <r>
          <rPr>
            <b/>
            <sz val="11"/>
            <color indexed="81"/>
            <rFont val="Tahoma"/>
            <family val="2"/>
          </rPr>
          <t xml:space="preserve">
Policy SD2: Ecosytem Services
</t>
        </r>
        <r>
          <rPr>
            <sz val="11"/>
            <color indexed="81"/>
            <rFont val="Tahoma"/>
            <family val="2"/>
          </rPr>
          <t xml:space="preserve">Proposals that deliver sustainable development and comply with other relevant policies will be permitted provided that they do not have an unacceptable adverse impact on the natural environment and its ability to contribute goods and services. </t>
        </r>
        <r>
          <rPr>
            <u/>
            <sz val="11"/>
            <color indexed="81"/>
            <rFont val="Tahoma"/>
            <family val="2"/>
          </rPr>
          <t xml:space="preserve">Proposals will be expected, as appropriate, to: </t>
        </r>
        <r>
          <rPr>
            <sz val="11"/>
            <color indexed="81"/>
            <rFont val="Tahoma"/>
            <family val="2"/>
          </rPr>
          <t xml:space="preserve">
a) provide more and better joined up natural habitats;
b) conserve water resources;
c) sustainably manage land and water environments;
d) improve the National Park''s resilience to, and mitigation of, climate change;
e) increase the ability to store carbon through new plating or other means;
f) conserve and improve soils;
g) reduce pollution;
h) mitigate the risk of flooding;
i) improve opportunities for people's health and wellbeing;
j) stimulate sustainable economic activity; and
k) deliver high-quality sustainable design.
</t>
        </r>
        <r>
          <rPr>
            <b/>
            <sz val="11"/>
            <color indexed="81"/>
            <rFont val="Tahoma"/>
            <family val="2"/>
          </rPr>
          <t>Comments:</t>
        </r>
        <r>
          <rPr>
            <sz val="11"/>
            <color indexed="81"/>
            <rFont val="Tahoma"/>
            <family val="2"/>
          </rPr>
          <t xml:space="preserve">
This policy uses the wording "Proposals will be expected, as appropriate, to: ...". This is a combination of strong and weak wording.
"Proposals will be expected to..." is strong phrasing which gives clear direction to applicants. However, the policy is weakened by the addition of "as appropriate", which introduces ambiguity. Is the applicant to determine when and where the policy is 'appropriate'?
</t>
        </r>
        <r>
          <rPr>
            <b/>
            <sz val="11"/>
            <color indexed="81"/>
            <rFont val="Tahoma"/>
            <family val="2"/>
          </rPr>
          <t>Strength Score:</t>
        </r>
        <r>
          <rPr>
            <sz val="11"/>
            <color indexed="81"/>
            <rFont val="Tahoma"/>
            <family val="2"/>
          </rPr>
          <t xml:space="preserve">
Medium = 2
</t>
        </r>
        <r>
          <rPr>
            <i/>
            <sz val="11"/>
            <color indexed="81"/>
            <rFont val="Tahoma"/>
            <family val="2"/>
          </rPr>
          <t xml:space="preserve">NB: This policy only scores 1 (Some) for coverage of the policy criterion. As the strength of policy wording score cannot excede the coverage of policy score the strength score would be downgraded to 1 (Weak) in the scoring matrix. </t>
        </r>
      </text>
    </comment>
    <comment ref="M11" authorId="0">
      <text>
        <r>
          <rPr>
            <sz val="14"/>
            <color indexed="81"/>
            <rFont val="Tahoma"/>
            <family val="2"/>
          </rPr>
          <t>Renfrewshire Council, Local Development Plan, 2014</t>
        </r>
        <r>
          <rPr>
            <b/>
            <sz val="11"/>
            <color indexed="81"/>
            <rFont val="Tahoma"/>
            <family val="2"/>
          </rPr>
          <t xml:space="preserve">
Policy P7 – Green Network
</t>
        </r>
        <r>
          <rPr>
            <sz val="11"/>
            <color indexed="81"/>
            <rFont val="Tahoma"/>
            <family val="2"/>
          </rPr>
          <t xml:space="preserve">Safeguarding of the existing green network along with the promotion of improvements to and connectivity of the network </t>
        </r>
        <r>
          <rPr>
            <u/>
            <sz val="11"/>
            <color indexed="81"/>
            <rFont val="Tahoma"/>
            <family val="2"/>
          </rPr>
          <t>will be supported</t>
        </r>
        <r>
          <rPr>
            <sz val="11"/>
            <color indexed="81"/>
            <rFont val="Tahoma"/>
            <family val="2"/>
          </rPr>
          <t>, particularly where there are likely to be health and quality of life benefits to the surrounding communities and places.</t>
        </r>
        <r>
          <rPr>
            <b/>
            <sz val="11"/>
            <color indexed="81"/>
            <rFont val="Tahoma"/>
            <family val="2"/>
          </rPr>
          <t xml:space="preserve">
Comments:
</t>
        </r>
        <r>
          <rPr>
            <sz val="11"/>
            <color indexed="81"/>
            <rFont val="Tahoma"/>
            <family val="2"/>
          </rPr>
          <t>Whilst not making the policy a requirement, using the wording 'will be supported' gives a clear guide to what the planning authority expect to see within the proposal.</t>
        </r>
        <r>
          <rPr>
            <b/>
            <sz val="11"/>
            <color indexed="81"/>
            <rFont val="Tahoma"/>
            <family val="2"/>
          </rPr>
          <t xml:space="preserve">
Strength Score:
</t>
        </r>
        <r>
          <rPr>
            <sz val="11"/>
            <color indexed="81"/>
            <rFont val="Tahoma"/>
            <family val="2"/>
          </rPr>
          <t xml:space="preserve">Medium coverage = 2
</t>
        </r>
      </text>
    </comment>
    <comment ref="N11" authorId="0">
      <text>
        <r>
          <rPr>
            <sz val="14"/>
            <color indexed="81"/>
            <rFont val="Tahoma"/>
            <family val="2"/>
          </rPr>
          <t>Glasgow City Council, Interim Planning Guidance 1 'Placemaking', February 2017</t>
        </r>
        <r>
          <rPr>
            <b/>
            <sz val="11"/>
            <color indexed="81"/>
            <rFont val="Tahoma"/>
            <family val="2"/>
          </rPr>
          <t xml:space="preserve">
4. INTEGRATING PLACEMAKING WITHIN THE PLANNING PROCESS
Site and Area Analysis
</t>
        </r>
        <r>
          <rPr>
            <sz val="11"/>
            <color indexed="81"/>
            <rFont val="Tahoma"/>
            <family val="2"/>
          </rPr>
          <t xml:space="preserve">4.13 Understanding the development context is the first step in creating new development that has a sense of place. A site appraisal is a survey and evaluation of the existing characteristics of a site and its surrounds. </t>
        </r>
        <r>
          <rPr>
            <u/>
            <sz val="11"/>
            <color indexed="81"/>
            <rFont val="Tahoma"/>
            <family val="2"/>
          </rPr>
          <t>Where it is required</t>
        </r>
        <r>
          <rPr>
            <sz val="11"/>
            <color indexed="81"/>
            <rFont val="Tahoma"/>
            <family val="2"/>
          </rPr>
          <t xml:space="preserve">, a site appraisal </t>
        </r>
        <r>
          <rPr>
            <u/>
            <sz val="11"/>
            <color indexed="81"/>
            <rFont val="Tahoma"/>
            <family val="2"/>
          </rPr>
          <t>should</t>
        </r>
        <r>
          <rPr>
            <sz val="11"/>
            <color indexed="81"/>
            <rFont val="Tahoma"/>
            <family val="2"/>
          </rPr>
          <t xml:space="preserve"> be undertaken for development before the details of a scheme are drawn up.
[...]
4.16 The Site and Area Appraisal shall fully research and consider the site itself and the wider context:
The Site Itself
4.17 A full assessment of the nature of the site, in relation to the development proposal, to include:
a) Landform (existing topography, levels, slopes, contours, and significant natural site features such as water features);
b) Ground Conditions (possible constraints on development, soil conditions, drainage, flood risk, sustainable urban and surface water drainage);
c) Landscape/Ecology (the extent, type and location of existing vegetation (trees, shrubs, hedgerows, grassland, water bodies, biodiversity and formal/informal landscaped areas) and protected species and designated habitat areas)</t>
        </r>
        <r>
          <rPr>
            <b/>
            <sz val="11"/>
            <color indexed="81"/>
            <rFont val="Tahoma"/>
            <family val="2"/>
          </rPr>
          <t xml:space="preserve">
Comment:
</t>
        </r>
        <r>
          <rPr>
            <sz val="11"/>
            <color indexed="81"/>
            <rFont val="Tahoma"/>
            <family val="2"/>
          </rPr>
          <t>The use of the wording 'where it is required' and 'should somewhat weakens this policy statement. How is the developer to determine whether a site appraisal is going to be required on the site the development site?</t>
        </r>
        <r>
          <rPr>
            <b/>
            <sz val="11"/>
            <color indexed="81"/>
            <rFont val="Tahoma"/>
            <family val="2"/>
          </rPr>
          <t xml:space="preserve">
Strength Score:
</t>
        </r>
        <r>
          <rPr>
            <sz val="11"/>
            <color indexed="81"/>
            <rFont val="Tahoma"/>
            <family val="2"/>
          </rPr>
          <t xml:space="preserve">Medium strength = 2
</t>
        </r>
      </text>
    </comment>
    <comment ref="O11" authorId="0">
      <text>
        <r>
          <rPr>
            <sz val="14"/>
            <color indexed="81"/>
            <rFont val="Tahoma"/>
            <family val="2"/>
          </rPr>
          <t>Stirling Council, Local Development Plan, 2014</t>
        </r>
        <r>
          <rPr>
            <sz val="11"/>
            <color indexed="81"/>
            <rFont val="Tahoma"/>
            <family val="2"/>
          </rPr>
          <t xml:space="preserve">
</t>
        </r>
        <r>
          <rPr>
            <b/>
            <sz val="11"/>
            <color indexed="81"/>
            <rFont val="Tahoma"/>
            <family val="2"/>
          </rPr>
          <t>Policy 1.3: Green Network and Open Space</t>
        </r>
        <r>
          <rPr>
            <sz val="11"/>
            <color indexed="81"/>
            <rFont val="Tahoma"/>
            <family val="2"/>
          </rPr>
          <t xml:space="preserve">
</t>
        </r>
        <r>
          <rPr>
            <u/>
            <sz val="11"/>
            <color indexed="81"/>
            <rFont val="Tahoma"/>
            <family val="2"/>
          </rPr>
          <t>All development proposals will be assessed</t>
        </r>
        <r>
          <rPr>
            <sz val="11"/>
            <color indexed="81"/>
            <rFont val="Tahoma"/>
            <family val="2"/>
          </rPr>
          <t xml:space="preserve"> in terms of their impact on, and potential to contribute to, national Green Network principles and local Green Network and Open Space Strategy objectives in terms of the following:-
[...]
(b) Proposals adjacent to, encroaching upon, or in the vicinity of, existing open spaces and green corridors, </t>
        </r>
        <r>
          <rPr>
            <u/>
            <sz val="11"/>
            <color indexed="81"/>
            <rFont val="Tahoma"/>
            <family val="2"/>
          </rPr>
          <t>should</t>
        </r>
        <r>
          <rPr>
            <sz val="11"/>
            <color indexed="81"/>
            <rFont val="Tahoma"/>
            <family val="2"/>
          </rPr>
          <t xml:space="preserve"> maintain or enhance functionality and connectivity (active travel routes, habitat networks, etc).
</t>
        </r>
        <r>
          <rPr>
            <b/>
            <sz val="11"/>
            <color indexed="81"/>
            <rFont val="Tahoma"/>
            <family val="2"/>
          </rPr>
          <t>Comment:</t>
        </r>
        <r>
          <rPr>
            <sz val="11"/>
            <color indexed="81"/>
            <rFont val="Tahoma"/>
            <family val="2"/>
          </rPr>
          <t xml:space="preserve">
The use of the wording 'all development proposals will be assessed' let's the applicant know that if they do not comply with the policy the application will not be looked upon favourably, but it stops short of saying that the application will not be acceptible. Also the use of the word 'should' somewhat weakens the policy
</t>
        </r>
        <r>
          <rPr>
            <b/>
            <sz val="11"/>
            <color indexed="81"/>
            <rFont val="Tahoma"/>
            <family val="2"/>
          </rPr>
          <t>Strength Score:</t>
        </r>
        <r>
          <rPr>
            <sz val="11"/>
            <color indexed="81"/>
            <rFont val="Tahoma"/>
            <family val="2"/>
          </rPr>
          <t xml:space="preserve">
Medium = 2
</t>
        </r>
      </text>
    </comment>
    <comment ref="P11" authorId="0">
      <text>
        <r>
          <rPr>
            <sz val="14"/>
            <color indexed="81"/>
            <rFont val="Tahoma"/>
            <family val="2"/>
          </rPr>
          <t>East Ayrshire Council, Local Development Plan, 2017</t>
        </r>
        <r>
          <rPr>
            <b/>
            <sz val="11"/>
            <color indexed="81"/>
            <rFont val="Tahoma"/>
            <family val="2"/>
          </rPr>
          <t xml:space="preserve">
Overarching Policy P1 
</t>
        </r>
        <r>
          <rPr>
            <u/>
            <sz val="11"/>
            <color indexed="81"/>
            <rFont val="Tahoma"/>
            <family val="2"/>
          </rPr>
          <t>All development proposals will require to meet</t>
        </r>
        <r>
          <rPr>
            <sz val="11"/>
            <color indexed="81"/>
            <rFont val="Tahoma"/>
            <family val="2"/>
          </rPr>
          <t xml:space="preserve"> the following criteria in so far as they are relevant, or otherwise demonstrate how their contribution to sustainable development in the context of the subsequent relevant policies in the Local Development Plan and Scottish Planning Policy would outweigh any lack of consistency with the relevant criteria:
• Protect and enhance natural and built heritage designations and link to and integrate with green infrastructure </t>
        </r>
        <r>
          <rPr>
            <u/>
            <sz val="11"/>
            <color indexed="81"/>
            <rFont val="Tahoma"/>
            <family val="2"/>
          </rPr>
          <t>where possible</t>
        </r>
        <r>
          <rPr>
            <b/>
            <sz val="11"/>
            <color indexed="81"/>
            <rFont val="Tahoma"/>
            <family val="2"/>
          </rPr>
          <t xml:space="preserve">
Comment:
</t>
        </r>
        <r>
          <rPr>
            <sz val="11"/>
            <color indexed="81"/>
            <rFont val="Tahoma"/>
            <family val="2"/>
          </rPr>
          <t>The policy starts with a strong statement 'all development proposals will require to meet', however, this is undermined by the phrase 'where possible'. It might have been better to put the onus on the applicant to provide evidence to indicate why compliance with the policy cannot be achieved, and then allow the planning authority judge if the case is reasonable.</t>
        </r>
        <r>
          <rPr>
            <b/>
            <sz val="11"/>
            <color indexed="81"/>
            <rFont val="Tahoma"/>
            <family val="2"/>
          </rPr>
          <t xml:space="preserve">
Strength Score:
</t>
        </r>
        <r>
          <rPr>
            <sz val="11"/>
            <color indexed="81"/>
            <rFont val="Tahoma"/>
            <family val="2"/>
          </rPr>
          <t xml:space="preserve">Some = 2
</t>
        </r>
      </text>
    </comment>
    <comment ref="R11" authorId="0">
      <text>
        <r>
          <rPr>
            <sz val="14"/>
            <color indexed="81"/>
            <rFont val="Tahoma"/>
            <family val="2"/>
          </rPr>
          <t>Renfrewshire Council, Local Development Plan, 2014</t>
        </r>
        <r>
          <rPr>
            <sz val="11"/>
            <color indexed="81"/>
            <rFont val="Tahoma"/>
            <family val="2"/>
          </rPr>
          <t xml:space="preserve">
</t>
        </r>
        <r>
          <rPr>
            <b/>
            <sz val="11"/>
            <color indexed="81"/>
            <rFont val="Tahoma"/>
            <family val="2"/>
          </rPr>
          <t xml:space="preserve">Policy ENV4 – The Water Environment </t>
        </r>
        <r>
          <rPr>
            <sz val="11"/>
            <color indexed="81"/>
            <rFont val="Tahoma"/>
            <family val="2"/>
          </rPr>
          <t xml:space="preserve">
The inclusion of green infrastructure which promotes the integration of blue and green networks in and around developments </t>
        </r>
        <r>
          <rPr>
            <u/>
            <sz val="11"/>
            <color indexed="81"/>
            <rFont val="Tahoma"/>
            <family val="2"/>
          </rPr>
          <t>will be encouraged to ensure</t>
        </r>
        <r>
          <rPr>
            <sz val="11"/>
            <color indexed="81"/>
            <rFont val="Tahoma"/>
            <family val="2"/>
          </rPr>
          <t xml:space="preserve"> that the water environment is central to the fabric of places, contributing to sustainable flood management and not having an adverse effect on the integrity of any Natura 2000 sites.
</t>
        </r>
        <r>
          <rPr>
            <b/>
            <sz val="11"/>
            <color indexed="81"/>
            <rFont val="Tahoma"/>
            <family val="2"/>
          </rPr>
          <t>Comment:</t>
        </r>
        <r>
          <rPr>
            <sz val="11"/>
            <color indexed="81"/>
            <rFont val="Tahoma"/>
            <family val="2"/>
          </rPr>
          <t xml:space="preserve">
The strength of wording of this policy is mixed: 
"will be encouraged"  is not a requirement and therefore weak;
"to ensure" suggests that it must happen and is therefore strong.
</t>
        </r>
        <r>
          <rPr>
            <b/>
            <sz val="11"/>
            <color indexed="81"/>
            <rFont val="Tahoma"/>
            <family val="2"/>
          </rPr>
          <t>Strength Score:</t>
        </r>
        <r>
          <rPr>
            <sz val="11"/>
            <color indexed="81"/>
            <rFont val="Tahoma"/>
            <family val="2"/>
          </rPr>
          <t xml:space="preserve">
Mixed of strong and weak wording = 2
</t>
        </r>
      </text>
    </comment>
    <comment ref="W11" authorId="0">
      <text>
        <r>
          <rPr>
            <sz val="14"/>
            <color indexed="81"/>
            <rFont val="Tahoma"/>
            <family val="2"/>
          </rPr>
          <t>National Planning Policy Framework (NPPF), 2018</t>
        </r>
        <r>
          <rPr>
            <b/>
            <sz val="11"/>
            <color indexed="81"/>
            <rFont val="Tahoma"/>
            <family val="2"/>
          </rPr>
          <t xml:space="preserve">
Policy 181
</t>
        </r>
        <r>
          <rPr>
            <u/>
            <sz val="11"/>
            <color indexed="81"/>
            <rFont val="Tahoma"/>
            <family val="2"/>
          </rPr>
          <t>Planning policies and decisions should</t>
        </r>
        <r>
          <rPr>
            <sz val="11"/>
            <color indexed="81"/>
            <rFont val="Tahoma"/>
            <family val="2"/>
          </rPr>
          <t xml:space="preserve"> sustain and contribute toward compliance with relevant limit values of national objectives for pollutants, taking into account the presence of Air Quality Management Areas and Clean Air Zones, and the cumulative impacts from individual sites in local areas. Opportunities to improve air quality or mitigate impacts </t>
        </r>
        <r>
          <rPr>
            <u/>
            <sz val="11"/>
            <color indexed="81"/>
            <rFont val="Tahoma"/>
            <family val="2"/>
          </rPr>
          <t>should</t>
        </r>
        <r>
          <rPr>
            <sz val="11"/>
            <color indexed="81"/>
            <rFont val="Tahoma"/>
            <family val="2"/>
          </rPr>
          <t xml:space="preserve"> be identified, such as through traffic and travel management, and green infrastructure provision and enhancement. </t>
        </r>
        <r>
          <rPr>
            <u/>
            <sz val="11"/>
            <color indexed="81"/>
            <rFont val="Tahoma"/>
            <family val="2"/>
          </rPr>
          <t>So far as possible these opportunities should be considered</t>
        </r>
        <r>
          <rPr>
            <sz val="11"/>
            <color indexed="81"/>
            <rFont val="Tahoma"/>
            <family val="2"/>
          </rPr>
          <t xml:space="preserve"> at the plan-making stage, to ensure a strategic approach and limit the need for issues to be reconsidered when determining individual applications. </t>
        </r>
        <r>
          <rPr>
            <u/>
            <sz val="11"/>
            <color indexed="81"/>
            <rFont val="Tahoma"/>
            <family val="2"/>
          </rPr>
          <t>Planning decisions should ensure</t>
        </r>
        <r>
          <rPr>
            <sz val="11"/>
            <color indexed="81"/>
            <rFont val="Tahoma"/>
            <family val="2"/>
          </rPr>
          <t xml:space="preserve"> that any new development in Air Quality Management Areas and Clean Air Zones is consistent with the local air quality action plan.
</t>
        </r>
        <r>
          <rPr>
            <b/>
            <sz val="11"/>
            <color indexed="81"/>
            <rFont val="Tahoma"/>
            <family val="2"/>
          </rPr>
          <t>Comment:</t>
        </r>
        <r>
          <rPr>
            <sz val="11"/>
            <color indexed="81"/>
            <rFont val="Tahoma"/>
            <family val="2"/>
          </rPr>
          <t xml:space="preserve">
The use of the wording 'should' and 'so far as possible' somewhat weakens this policy statement. 
</t>
        </r>
        <r>
          <rPr>
            <b/>
            <sz val="11"/>
            <color indexed="81"/>
            <rFont val="Tahoma"/>
            <family val="2"/>
          </rPr>
          <t>Strength score:</t>
        </r>
        <r>
          <rPr>
            <sz val="11"/>
            <color indexed="81"/>
            <rFont val="Tahoma"/>
            <family val="2"/>
          </rPr>
          <t xml:space="preserve">
Medium = 2
</t>
        </r>
      </text>
    </comment>
    <comment ref="Y11" authorId="0">
      <text>
        <r>
          <rPr>
            <sz val="14"/>
            <color indexed="81"/>
            <rFont val="Tahoma"/>
            <family val="2"/>
          </rPr>
          <t>Glasgow City Council, Interim Planning Guidance 1 'Placemaking', February 2017</t>
        </r>
        <r>
          <rPr>
            <b/>
            <sz val="11"/>
            <color indexed="81"/>
            <rFont val="Tahoma"/>
            <family val="2"/>
          </rPr>
          <t xml:space="preserve">
GLASGOW QUALITIES OF PLACE - Successful Open Space
General Placemaking Principle: Successful Open Space 
</t>
        </r>
        <r>
          <rPr>
            <sz val="11"/>
            <color indexed="81"/>
            <rFont val="Tahoma"/>
            <family val="2"/>
          </rPr>
          <t xml:space="preserve">d) </t>
        </r>
        <r>
          <rPr>
            <u/>
            <sz val="11"/>
            <color indexed="81"/>
            <rFont val="Tahoma"/>
            <family val="2"/>
          </rPr>
          <t>New development should</t>
        </r>
        <r>
          <rPr>
            <sz val="11"/>
            <color indexed="81"/>
            <rFont val="Tahoma"/>
            <family val="2"/>
          </rPr>
          <t xml:space="preserve"> make provision for pedestrian and cycle connections to existing\proposed neighbouring development and the wider active travel network.
</t>
        </r>
        <r>
          <rPr>
            <b/>
            <sz val="11"/>
            <color indexed="81"/>
            <rFont val="Tahoma"/>
            <family val="2"/>
          </rPr>
          <t>Comment:</t>
        </r>
        <r>
          <rPr>
            <sz val="11"/>
            <color indexed="81"/>
            <rFont val="Tahoma"/>
            <family val="2"/>
          </rPr>
          <t xml:space="preserve">
"New development should..." is relatively weak phrasing.
</t>
        </r>
        <r>
          <rPr>
            <b/>
            <sz val="11"/>
            <color indexed="81"/>
            <rFont val="Tahoma"/>
            <family val="2"/>
          </rPr>
          <t>Strength Score:</t>
        </r>
        <r>
          <rPr>
            <sz val="11"/>
            <color indexed="81"/>
            <rFont val="Tahoma"/>
            <family val="2"/>
          </rPr>
          <t xml:space="preserve">
Medium = 2</t>
        </r>
      </text>
    </comment>
    <comment ref="AB11" authorId="0">
      <text>
        <r>
          <rPr>
            <sz val="14"/>
            <color indexed="81"/>
            <rFont val="Tahoma"/>
            <family val="2"/>
          </rPr>
          <t>Stirling Council, Supplementary Guidance 01 'Placemaking'</t>
        </r>
        <r>
          <rPr>
            <b/>
            <sz val="11"/>
            <color indexed="81"/>
            <rFont val="Tahoma"/>
            <family val="2"/>
          </rPr>
          <t xml:space="preserve">
Open Space and Landscaping
</t>
        </r>
        <r>
          <rPr>
            <sz val="11"/>
            <color indexed="81"/>
            <rFont val="Tahoma"/>
            <family val="2"/>
          </rPr>
          <t xml:space="preserve">5.4.10 Open spaces and landscaping form an integral part of our towns and villages. They come in many different types and sizes and it is important to consider the role it has to play in your development. [...]
• Open space </t>
        </r>
        <r>
          <rPr>
            <u/>
            <sz val="11"/>
            <color indexed="81"/>
            <rFont val="Tahoma"/>
            <family val="2"/>
          </rPr>
          <t>should be designed to be</t>
        </r>
        <r>
          <rPr>
            <sz val="11"/>
            <color indexed="81"/>
            <rFont val="Tahoma"/>
            <family val="2"/>
          </rPr>
          <t xml:space="preserve"> inclusive of people of different ages, genders, and physical abilities.</t>
        </r>
        <r>
          <rPr>
            <b/>
            <sz val="11"/>
            <color indexed="81"/>
            <rFont val="Tahoma"/>
            <family val="2"/>
          </rPr>
          <t xml:space="preserve">
</t>
        </r>
        <r>
          <rPr>
            <sz val="11"/>
            <color indexed="81"/>
            <rFont val="Tahoma"/>
            <family val="2"/>
          </rPr>
          <t xml:space="preserve">
</t>
        </r>
        <r>
          <rPr>
            <b/>
            <sz val="11"/>
            <color indexed="81"/>
            <rFont val="Tahoma"/>
            <family val="2"/>
          </rPr>
          <t>Comment:</t>
        </r>
        <r>
          <rPr>
            <sz val="11"/>
            <color indexed="81"/>
            <rFont val="Tahoma"/>
            <family val="2"/>
          </rPr>
          <t xml:space="preserve">
The phrase " ...should be designed to be..." somewhat weakens the policy text.
</t>
        </r>
        <r>
          <rPr>
            <b/>
            <sz val="11"/>
            <color indexed="81"/>
            <rFont val="Tahoma"/>
            <family val="2"/>
          </rPr>
          <t>Coverage Score:</t>
        </r>
        <r>
          <rPr>
            <sz val="11"/>
            <color indexed="81"/>
            <rFont val="Tahoma"/>
            <family val="2"/>
          </rPr>
          <t xml:space="preserve">
Medium strength = 2</t>
        </r>
      </text>
    </comment>
    <comment ref="I12" authorId="0">
      <text>
        <r>
          <rPr>
            <sz val="14"/>
            <color indexed="81"/>
            <rFont val="Tahoma"/>
            <family val="2"/>
          </rPr>
          <t>North Lanarkshire Council, Local Development Plan, 2012</t>
        </r>
        <r>
          <rPr>
            <b/>
            <sz val="9"/>
            <color indexed="81"/>
            <rFont val="Tahoma"/>
            <family val="2"/>
          </rPr>
          <t xml:space="preserve">
</t>
        </r>
        <r>
          <rPr>
            <b/>
            <sz val="11"/>
            <color indexed="81"/>
            <rFont val="Tahoma"/>
            <family val="2"/>
          </rPr>
          <t xml:space="preserve">
Policy DSP4 - Quality of Development</t>
        </r>
        <r>
          <rPr>
            <sz val="11"/>
            <color indexed="81"/>
            <rFont val="Tahoma"/>
            <family val="2"/>
          </rPr>
          <t xml:space="preserve">
</t>
        </r>
        <r>
          <rPr>
            <u/>
            <sz val="11"/>
            <color indexed="81"/>
            <rFont val="Tahoma"/>
            <family val="2"/>
          </rPr>
          <t>Where appropriate, proposals will need to demonstrate that</t>
        </r>
        <r>
          <rPr>
            <sz val="11"/>
            <color indexed="81"/>
            <rFont val="Tahoma"/>
            <family val="2"/>
          </rPr>
          <t xml:space="preserve">:
[...]
3 the proposed development takes account of the site appraisal and any evaluation of design options, and achieves a high quality development in terms of:
a) establishing a clear vision for the site with design principles which lead to the creation of a distinct, successful place addressing: siting; overall layout; density; form; scale; height; massing; proportion; detailing; colour; materials, and open space issues
</t>
        </r>
        <r>
          <rPr>
            <b/>
            <sz val="11"/>
            <color indexed="81"/>
            <rFont val="Tahoma"/>
            <family val="2"/>
          </rPr>
          <t xml:space="preserve">Comment:
</t>
        </r>
        <r>
          <rPr>
            <sz val="11"/>
            <color indexed="81"/>
            <rFont val="Tahoma"/>
            <family val="2"/>
          </rPr>
          <t xml:space="preserve">The phrase "Where appropriate, proposals will need to demonstrate that..." is a mixture of weak and strong wording. "Where appropriate" is weak - who is to determine which situations are 'appropriate'? "Proposals will need to..." is a strong statement, giving direction to the applicant.
</t>
        </r>
        <r>
          <rPr>
            <sz val="9"/>
            <color indexed="81"/>
            <rFont val="Tahoma"/>
            <family val="2"/>
          </rPr>
          <t xml:space="preserve">
</t>
        </r>
        <r>
          <rPr>
            <b/>
            <sz val="11"/>
            <color indexed="81"/>
            <rFont val="Tahoma"/>
            <family val="2"/>
          </rPr>
          <t>Strength Score:</t>
        </r>
        <r>
          <rPr>
            <sz val="11"/>
            <color indexed="81"/>
            <rFont val="Tahoma"/>
            <family val="2"/>
          </rPr>
          <t xml:space="preserve">
Weak wording = 1</t>
        </r>
      </text>
    </comment>
    <comment ref="J12" authorId="0">
      <text>
        <r>
          <rPr>
            <sz val="14"/>
            <color indexed="81"/>
            <rFont val="Tahoma"/>
            <family val="2"/>
          </rPr>
          <t>Falkirk Council, 'Biodiversity and Development' Supplementary Guidance 05, July 2015</t>
        </r>
        <r>
          <rPr>
            <b/>
            <sz val="9"/>
            <color indexed="81"/>
            <rFont val="Tahoma"/>
            <family val="2"/>
          </rPr>
          <t xml:space="preserve">
</t>
        </r>
        <r>
          <rPr>
            <sz val="11"/>
            <color indexed="81"/>
            <rFont val="Tahoma"/>
            <family val="2"/>
          </rPr>
          <t xml:space="preserve">
</t>
        </r>
        <r>
          <rPr>
            <b/>
            <sz val="11"/>
            <color indexed="81"/>
            <rFont val="Tahoma"/>
            <family val="2"/>
          </rPr>
          <t>4. Developing with Biodiversity
Fitting Biodiversity into the Development Process</t>
        </r>
        <r>
          <rPr>
            <sz val="11"/>
            <color indexed="81"/>
            <rFont val="Tahoma"/>
            <family val="2"/>
          </rPr>
          <t xml:space="preserve">
4.10 Developers </t>
        </r>
        <r>
          <rPr>
            <u/>
            <sz val="11"/>
            <color indexed="81"/>
            <rFont val="Tahoma"/>
            <family val="2"/>
          </rPr>
          <t>may wish to</t>
        </r>
        <r>
          <rPr>
            <sz val="11"/>
            <color indexed="81"/>
            <rFont val="Tahoma"/>
            <family val="2"/>
          </rPr>
          <t xml:space="preserve"> consult the Council prior to making an application to ensure that their proposed biodiversity objectives will adequately meet the Council’s requirements. 
</t>
        </r>
        <r>
          <rPr>
            <b/>
            <sz val="11"/>
            <color indexed="81"/>
            <rFont val="Tahoma"/>
            <family val="2"/>
          </rPr>
          <t>Comment:</t>
        </r>
        <r>
          <rPr>
            <sz val="11"/>
            <color indexed="81"/>
            <rFont val="Tahoma"/>
            <family val="2"/>
          </rPr>
          <t xml:space="preserve">
The use of the words 'may wish to' considerably weakens this statement, and doesn't express that the Council (or other stakeholders) have any expectation of early engagement about the proposal from the developer.
</t>
        </r>
        <r>
          <rPr>
            <b/>
            <sz val="11"/>
            <color indexed="81"/>
            <rFont val="Tahoma"/>
            <family val="2"/>
          </rPr>
          <t xml:space="preserve">
Strength Score:</t>
        </r>
        <r>
          <rPr>
            <sz val="11"/>
            <color indexed="81"/>
            <rFont val="Tahoma"/>
            <family val="2"/>
          </rPr>
          <t xml:space="preserve">
Weak = 1
</t>
        </r>
      </text>
    </comment>
    <comment ref="K12" authorId="0">
      <text>
        <r>
          <rPr>
            <sz val="14"/>
            <color indexed="81"/>
            <rFont val="Tahoma"/>
            <family val="2"/>
          </rPr>
          <t>Glasgow City Council, Interim Planning Guidance 6 'Greenbelt and Green Network'</t>
        </r>
        <r>
          <rPr>
            <b/>
            <sz val="11"/>
            <color indexed="81"/>
            <rFont val="Tahoma"/>
            <family val="2"/>
          </rPr>
          <t xml:space="preserve">
2. THE GREEN NETWORK - PROTECTION AND ENHANCEMENT
</t>
        </r>
        <r>
          <rPr>
            <sz val="11"/>
            <color indexed="81"/>
            <rFont val="Tahoma"/>
            <family val="2"/>
          </rPr>
          <t xml:space="preserve">2.8 The Green Network provides a common structure within which a number of CDP policy aims can be delivered. In designing new development, cognisance should be taken of the need to:
• provide public open space and on-site green infrastructure/amenity space – Policy CDP/IPG 6;
• protect and enhance landscape setting, geodiversity and nature conservation interests, including wider biodiversity and ecosystem services – Policy CDP/SG 7;
• incorporate sustainable drainage solutions (SuDS) – Policy CDP/SG 8; 
• deliver opportunities for movement on foot and by bike, both within a site and to destinations outwith it – Policy CDP/SG 11.
2.9 </t>
        </r>
        <r>
          <rPr>
            <u/>
            <sz val="11"/>
            <color indexed="81"/>
            <rFont val="Tahoma"/>
            <family val="2"/>
          </rPr>
          <t>Where these elements can be brought together</t>
        </r>
        <r>
          <rPr>
            <sz val="11"/>
            <color indexed="81"/>
            <rFont val="Tahoma"/>
            <family val="2"/>
          </rPr>
          <t xml:space="preserve"> on-site as part of the wider Green Network, then the City and its neighbourhoods benefit from enhanced drainage, biodiversity, access and open space, and developers benefit from the economies of being able to address all of these requirements in one place.</t>
        </r>
        <r>
          <rPr>
            <b/>
            <sz val="11"/>
            <color indexed="81"/>
            <rFont val="Tahoma"/>
            <family val="2"/>
          </rPr>
          <t xml:space="preserve">
Comment:
</t>
        </r>
        <r>
          <rPr>
            <sz val="11"/>
            <color indexed="81"/>
            <rFont val="Tahoma"/>
            <family val="2"/>
          </rPr>
          <t>The use of the wording 'where these elements can be brought together' weakens this policy, because it doesn't give clear direction to the developer that multifunctional GI is an expected design principle for a successful planning application.
A better option might have been:
"Successful appplications will bring these elements together on-site to become part of the wider Green Network, benefiting the City and its neighbourhoods from enhanced drainage, biodiversity, access and open space, and benefiting developers from the economies of being able to address all of these requirements in one place. Where this is not possible the reasons should be made clear as part of the application."</t>
        </r>
        <r>
          <rPr>
            <b/>
            <sz val="11"/>
            <color indexed="81"/>
            <rFont val="Tahoma"/>
            <family val="2"/>
          </rPr>
          <t xml:space="preserve">
Strength Score:
</t>
        </r>
        <r>
          <rPr>
            <sz val="11"/>
            <color indexed="81"/>
            <rFont val="Tahoma"/>
            <family val="2"/>
          </rPr>
          <t xml:space="preserve">Weak wording = 1
</t>
        </r>
      </text>
    </comment>
    <comment ref="M12" authorId="0">
      <text>
        <r>
          <rPr>
            <sz val="14"/>
            <color indexed="81"/>
            <rFont val="Tahoma"/>
            <family val="2"/>
          </rPr>
          <t>North Lanarkshire Council, Local Development Plan, 2012</t>
        </r>
        <r>
          <rPr>
            <b/>
            <sz val="9"/>
            <color indexed="81"/>
            <rFont val="Tahoma"/>
            <family val="2"/>
          </rPr>
          <t xml:space="preserve">
</t>
        </r>
        <r>
          <rPr>
            <b/>
            <sz val="11"/>
            <color indexed="81"/>
            <rFont val="Tahoma"/>
            <family val="2"/>
          </rPr>
          <t xml:space="preserve">
Policy DSP4 - Quality of Development</t>
        </r>
        <r>
          <rPr>
            <sz val="11"/>
            <color indexed="81"/>
            <rFont val="Tahoma"/>
            <family val="2"/>
          </rPr>
          <t xml:space="preserve">
</t>
        </r>
        <r>
          <rPr>
            <u/>
            <sz val="11"/>
            <color indexed="81"/>
            <rFont val="Tahoma"/>
            <family val="2"/>
          </rPr>
          <t>Where appropriate, proposals will need to</t>
        </r>
        <r>
          <rPr>
            <sz val="11"/>
            <color indexed="81"/>
            <rFont val="Tahoma"/>
            <family val="2"/>
          </rPr>
          <t xml:space="preserve"> demonstrate that:
1 an appraisal has been carried out of the existing character and features of the site and its setting - including: ground stability and contamination, identity, connections, landscape, biodiversity, heritage or amenity value.
</t>
        </r>
        <r>
          <rPr>
            <b/>
            <sz val="11"/>
            <color indexed="81"/>
            <rFont val="Tahoma"/>
            <family val="2"/>
          </rPr>
          <t xml:space="preserve">Comment:
</t>
        </r>
        <r>
          <rPr>
            <sz val="11"/>
            <color indexed="81"/>
            <rFont val="Tahoma"/>
            <family val="2"/>
          </rPr>
          <t>The phrase "Where appropriate, proposals will need to..." is a mixture of weak and strong wording. "Where appropriate" is weak - who is to determine which situations are 'appropriate'? "Proposals will need to..." is a strong statement, giving direction to the applicant.</t>
        </r>
        <r>
          <rPr>
            <sz val="9"/>
            <color indexed="81"/>
            <rFont val="Tahoma"/>
            <family val="2"/>
          </rPr>
          <t xml:space="preserve">
</t>
        </r>
        <r>
          <rPr>
            <sz val="11"/>
            <color indexed="81"/>
            <rFont val="Tahoma"/>
            <family val="2"/>
          </rPr>
          <t xml:space="preserve">
</t>
        </r>
        <r>
          <rPr>
            <b/>
            <sz val="11"/>
            <color indexed="81"/>
            <rFont val="Tahoma"/>
            <family val="2"/>
          </rPr>
          <t>Strength Score:</t>
        </r>
        <r>
          <rPr>
            <sz val="11"/>
            <color indexed="81"/>
            <rFont val="Tahoma"/>
            <family val="2"/>
          </rPr>
          <t xml:space="preserve">
Weak wording = 1</t>
        </r>
      </text>
    </comment>
    <comment ref="N12" authorId="0">
      <text>
        <r>
          <rPr>
            <sz val="14"/>
            <color indexed="81"/>
            <rFont val="Tahoma"/>
            <family val="2"/>
          </rPr>
          <t xml:space="preserve">Stirling Council, Supplementary Guidance 01 'Placemaking' </t>
        </r>
        <r>
          <rPr>
            <b/>
            <sz val="11"/>
            <color indexed="81"/>
            <rFont val="Tahoma"/>
            <family val="2"/>
          </rPr>
          <t xml:space="preserve">
2.0 The Design Process
</t>
        </r>
        <r>
          <rPr>
            <sz val="11"/>
            <color indexed="81"/>
            <rFont val="Tahoma"/>
            <family val="2"/>
          </rPr>
          <t xml:space="preserve">2.1 The way in which you prepare your proposals can greatly influence the quality of the final outcome. </t>
        </r>
        <r>
          <rPr>
            <u/>
            <sz val="11"/>
            <color indexed="81"/>
            <rFont val="Tahoma"/>
            <family val="2"/>
          </rPr>
          <t>We would recommend</t>
        </r>
        <r>
          <rPr>
            <sz val="11"/>
            <color indexed="81"/>
            <rFont val="Tahoma"/>
            <family val="2"/>
          </rPr>
          <t xml:space="preserve"> that is best done as a series of steps. If taken these will help tailor your proposals to your site.
[...]
• </t>
        </r>
        <r>
          <rPr>
            <u/>
            <sz val="11"/>
            <color indexed="81"/>
            <rFont val="Tahoma"/>
            <family val="2"/>
          </rPr>
          <t>Use your knowledge</t>
        </r>
        <r>
          <rPr>
            <sz val="11"/>
            <color indexed="81"/>
            <rFont val="Tahoma"/>
            <family val="2"/>
          </rPr>
          <t xml:space="preserve"> of the site status and analysis of the context to start considering design proposals for the site. </t>
        </r>
        <r>
          <rPr>
            <u/>
            <sz val="11"/>
            <color indexed="81"/>
            <rFont val="Tahoma"/>
            <family val="2"/>
          </rPr>
          <t>This should be</t>
        </r>
        <r>
          <rPr>
            <sz val="11"/>
            <color indexed="81"/>
            <rFont val="Tahoma"/>
            <family val="2"/>
          </rPr>
          <t xml:space="preserve"> supplemented by an understanding of the site itself; its topography, landscape features; views to and from it; and its micro-climate. </t>
        </r>
        <r>
          <rPr>
            <b/>
            <sz val="11"/>
            <color indexed="81"/>
            <rFont val="Tahoma"/>
            <family val="2"/>
          </rPr>
          <t xml:space="preserve">
Comment:
</t>
        </r>
        <r>
          <rPr>
            <sz val="11"/>
            <color indexed="81"/>
            <rFont val="Tahoma"/>
            <family val="2"/>
          </rPr>
          <t>The use of the wording "we would recommend..." is weak direction to the applicant, and "this should be..." is a medium strength direction. 
Additionally "Use your knowlledge..." is a weak direction to the applicant and assumes the applicant has sufficient knowledge of the site to inform the design and doesn't require a structured appraisal of the site.</t>
        </r>
        <r>
          <rPr>
            <b/>
            <sz val="11"/>
            <color indexed="81"/>
            <rFont val="Tahoma"/>
            <family val="2"/>
          </rPr>
          <t xml:space="preserve">
Strength score:
</t>
        </r>
        <r>
          <rPr>
            <sz val="11"/>
            <color indexed="81"/>
            <rFont val="Tahoma"/>
            <family val="2"/>
          </rPr>
          <t xml:space="preserve">Weak coverage = 1
</t>
        </r>
      </text>
    </comment>
    <comment ref="O12" authorId="0">
      <text>
        <r>
          <rPr>
            <sz val="14"/>
            <color indexed="81"/>
            <rFont val="Tahoma"/>
            <family val="2"/>
          </rPr>
          <t xml:space="preserve">Falkirk Council, 'Open Space and New Development' Supplementary Guidance, 2015
</t>
        </r>
        <r>
          <rPr>
            <b/>
            <sz val="11"/>
            <color indexed="81"/>
            <rFont val="Tahoma"/>
            <family val="2"/>
          </rPr>
          <t xml:space="preserve">2.16 Opportunities to link into the green network and the core path network
</t>
        </r>
        <r>
          <rPr>
            <u/>
            <sz val="11"/>
            <color indexed="81"/>
            <rFont val="Tahoma"/>
            <family val="2"/>
          </rPr>
          <t>Wherever possible, developers will be encouraged to</t>
        </r>
        <r>
          <rPr>
            <sz val="11"/>
            <color indexed="81"/>
            <rFont val="Tahoma"/>
            <family val="2"/>
          </rPr>
          <t xml:space="preserve"> put together an open space proposal which maximises opportunities to link the development into the Central Scotland Green Network (CSGN) and the Core Path network. Developers are encouraged to refer to the Open Space Strategy, Core Path Plan and Falkirk Greenspace: A Strategy for our Green Network when developing open space proposals for their site
</t>
        </r>
        <r>
          <rPr>
            <b/>
            <sz val="11"/>
            <color indexed="81"/>
            <rFont val="Tahoma"/>
            <family val="2"/>
          </rPr>
          <t>Comment:</t>
        </r>
        <r>
          <rPr>
            <sz val="11"/>
            <color indexed="81"/>
            <rFont val="Tahoma"/>
            <family val="2"/>
          </rPr>
          <t xml:space="preserve">
The phrase "Wherever possible, developers will be encouraged to..." uses two weak terms: "Wherever possible" (who determines where it is possible?) and "will be encouraged to" (doesn'y coveny any sense of requirement to comply with the policy).
</t>
        </r>
        <r>
          <rPr>
            <b/>
            <sz val="11"/>
            <color indexed="81"/>
            <rFont val="Tahoma"/>
            <family val="2"/>
          </rPr>
          <t>Strength Score:</t>
        </r>
        <r>
          <rPr>
            <sz val="11"/>
            <color indexed="81"/>
            <rFont val="Tahoma"/>
            <family val="2"/>
          </rPr>
          <t xml:space="preserve">
Weak wording = 1</t>
        </r>
        <r>
          <rPr>
            <sz val="9"/>
            <color indexed="81"/>
            <rFont val="Tahoma"/>
            <family val="2"/>
          </rPr>
          <t xml:space="preserve">
</t>
        </r>
      </text>
    </comment>
    <comment ref="P12" authorId="0">
      <text>
        <r>
          <rPr>
            <sz val="14"/>
            <color indexed="81"/>
            <rFont val="Tahoma"/>
            <family val="2"/>
          </rPr>
          <t>Inverclyde Council, Local Development Plan, 2014</t>
        </r>
        <r>
          <rPr>
            <b/>
            <sz val="11"/>
            <color indexed="81"/>
            <rFont val="Tahoma"/>
            <family val="2"/>
          </rPr>
          <t xml:space="preserve">
Policy ENV7: Biodiversity 
</t>
        </r>
        <r>
          <rPr>
            <sz val="11"/>
            <color indexed="81"/>
            <rFont val="Tahoma"/>
            <family val="2"/>
          </rPr>
          <t xml:space="preserve">The protection and enhancement of biodiversity </t>
        </r>
        <r>
          <rPr>
            <u/>
            <sz val="11"/>
            <color indexed="81"/>
            <rFont val="Tahoma"/>
            <family val="2"/>
          </rPr>
          <t>will be considered</t>
        </r>
        <r>
          <rPr>
            <sz val="11"/>
            <color indexed="81"/>
            <rFont val="Tahoma"/>
            <family val="2"/>
          </rPr>
          <t xml:space="preserve"> </t>
        </r>
        <r>
          <rPr>
            <u/>
            <sz val="11"/>
            <color indexed="81"/>
            <rFont val="Tahoma"/>
            <family val="2"/>
          </rPr>
          <t>in the determination of planning applications, where appropriate</t>
        </r>
        <r>
          <rPr>
            <sz val="11"/>
            <color indexed="81"/>
            <rFont val="Tahoma"/>
            <family val="2"/>
          </rPr>
          <t xml:space="preserve">. </t>
        </r>
        <r>
          <rPr>
            <b/>
            <sz val="11"/>
            <color indexed="81"/>
            <rFont val="Tahoma"/>
            <family val="2"/>
          </rPr>
          <t xml:space="preserve">
Comment:
</t>
        </r>
        <r>
          <rPr>
            <sz val="11"/>
            <color indexed="81"/>
            <rFont val="Tahoma"/>
            <family val="2"/>
          </rPr>
          <t>The phrase "...will be considered in the determination of planning applications" is relatively weak statement and doesn't give clear direction to an applicant, but this is further weakened by "...where appropriate". How is "where appropriate" to be determined and who makes that determination?</t>
        </r>
        <r>
          <rPr>
            <b/>
            <sz val="11"/>
            <color indexed="81"/>
            <rFont val="Tahoma"/>
            <family val="2"/>
          </rPr>
          <t xml:space="preserve">
</t>
        </r>
        <r>
          <rPr>
            <b/>
            <sz val="11"/>
            <color indexed="81"/>
            <rFont val="Tahoma"/>
            <family val="2"/>
          </rPr>
          <t xml:space="preserve">
Stength Score:
</t>
        </r>
        <r>
          <rPr>
            <sz val="11"/>
            <color indexed="81"/>
            <rFont val="Tahoma"/>
            <family val="2"/>
          </rPr>
          <t>Weak wording = 1</t>
        </r>
        <r>
          <rPr>
            <b/>
            <sz val="11"/>
            <color indexed="81"/>
            <rFont val="Tahoma"/>
            <family val="2"/>
          </rPr>
          <t xml:space="preserve">
</t>
        </r>
      </text>
    </comment>
    <comment ref="Q12" authorId="0">
      <text>
        <r>
          <rPr>
            <sz val="14"/>
            <color indexed="81"/>
            <rFont val="Tahoma"/>
            <family val="2"/>
          </rPr>
          <t>East Lothian Local Development Plan, 2018</t>
        </r>
        <r>
          <rPr>
            <b/>
            <sz val="11"/>
            <color indexed="81"/>
            <rFont val="Tahoma"/>
            <family val="2"/>
          </rPr>
          <t xml:space="preserve">
Policy NH5: Biodiversity and Geodiversity Interests, including Nationally Protected Species
</t>
        </r>
        <r>
          <rPr>
            <sz val="11"/>
            <color indexed="81"/>
            <rFont val="Tahoma"/>
            <family val="2"/>
          </rPr>
          <t xml:space="preserve">Habitat linkages within the site and to features outwith the site as well as the use of native species in landscape planting </t>
        </r>
        <r>
          <rPr>
            <u/>
            <sz val="11"/>
            <color indexed="81"/>
            <rFont val="Tahoma"/>
            <family val="2"/>
          </rPr>
          <t xml:space="preserve">are particularly important. </t>
        </r>
        <r>
          <rPr>
            <b/>
            <sz val="11"/>
            <color indexed="81"/>
            <rFont val="Tahoma"/>
            <family val="2"/>
          </rPr>
          <t xml:space="preserve">
Comment:
</t>
        </r>
        <r>
          <rPr>
            <sz val="11"/>
            <color indexed="81"/>
            <rFont val="Tahoma"/>
            <family val="2"/>
          </rPr>
          <t>The wording "...are particularly important" doesn't provide any direction to the applicant about what is required for a successful application.</t>
        </r>
        <r>
          <rPr>
            <b/>
            <sz val="11"/>
            <color indexed="81"/>
            <rFont val="Tahoma"/>
            <family val="2"/>
          </rPr>
          <t xml:space="preserve">
Stength Score:
</t>
        </r>
        <r>
          <rPr>
            <sz val="11"/>
            <color indexed="81"/>
            <rFont val="Tahoma"/>
            <family val="2"/>
          </rPr>
          <t>Weak wording = 1</t>
        </r>
        <r>
          <rPr>
            <b/>
            <sz val="11"/>
            <color indexed="81"/>
            <rFont val="Tahoma"/>
            <family val="2"/>
          </rPr>
          <t xml:space="preserve">
</t>
        </r>
      </text>
    </comment>
    <comment ref="R12" authorId="0">
      <text>
        <r>
          <rPr>
            <sz val="14"/>
            <color indexed="81"/>
            <rFont val="Tahoma"/>
            <family val="2"/>
          </rPr>
          <t>West Lothian Council, Local Development Plan, 2015</t>
        </r>
        <r>
          <rPr>
            <sz val="9"/>
            <color indexed="81"/>
            <rFont val="Tahoma"/>
            <family val="2"/>
          </rPr>
          <t xml:space="preserve">
</t>
        </r>
        <r>
          <rPr>
            <b/>
            <sz val="11"/>
            <color indexed="81"/>
            <rFont val="Tahoma"/>
            <family val="2"/>
          </rPr>
          <t>Policy EMG 3 Sustainable Drainage</t>
        </r>
        <r>
          <rPr>
            <sz val="11"/>
            <color indexed="81"/>
            <rFont val="Tahoma"/>
            <family val="2"/>
          </rPr>
          <t xml:space="preserve">
</t>
        </r>
        <r>
          <rPr>
            <u/>
            <sz val="11"/>
            <color indexed="81"/>
            <rFont val="Tahoma"/>
            <family val="2"/>
          </rPr>
          <t>Regard should also be had to</t>
        </r>
        <r>
          <rPr>
            <sz val="11"/>
            <color indexed="81"/>
            <rFont val="Tahoma"/>
            <family val="2"/>
          </rPr>
          <t xml:space="preserve"> other LDP policies in relation to drainage in new developments, SuDS, flood risk and the treatment of watercourses and </t>
        </r>
        <r>
          <rPr>
            <u/>
            <sz val="11"/>
            <color indexed="81"/>
            <rFont val="Tahoma"/>
            <family val="2"/>
          </rPr>
          <t>proposals will require to</t>
        </r>
        <r>
          <rPr>
            <sz val="11"/>
            <color indexed="81"/>
            <rFont val="Tahoma"/>
            <family val="2"/>
          </rPr>
          <t xml:space="preserve"> contribute to the delivery of green infrastructure and the green network </t>
        </r>
        <r>
          <rPr>
            <u/>
            <sz val="11"/>
            <color indexed="81"/>
            <rFont val="Tahoma"/>
            <family val="2"/>
          </rPr>
          <t>where this is considered appropriate</t>
        </r>
        <r>
          <rPr>
            <sz val="11"/>
            <color indexed="81"/>
            <rFont val="Tahoma"/>
            <family val="2"/>
          </rPr>
          <t xml:space="preserve">.
</t>
        </r>
        <r>
          <rPr>
            <b/>
            <sz val="11"/>
            <color indexed="81"/>
            <rFont val="Tahoma"/>
            <family val="2"/>
          </rPr>
          <t>Comment:</t>
        </r>
        <r>
          <rPr>
            <sz val="11"/>
            <color indexed="81"/>
            <rFont val="Tahoma"/>
            <family val="2"/>
          </rPr>
          <t xml:space="preserve">
There are three strength of policy wording phrases to be considered in this policy text:
"Regard should also be had to.." - weak phrasing
"proposals will require to.." - strong phrasing
"where this is considered appropriate" - weak phrasing that undermines the previously strong phrasing
</t>
        </r>
        <r>
          <rPr>
            <b/>
            <sz val="11"/>
            <color indexed="81"/>
            <rFont val="Tahoma"/>
            <family val="2"/>
          </rPr>
          <t>Coverage score:</t>
        </r>
        <r>
          <rPr>
            <sz val="11"/>
            <color indexed="81"/>
            <rFont val="Tahoma"/>
            <family val="2"/>
          </rPr>
          <t xml:space="preserve">
Weak = 1</t>
        </r>
      </text>
    </comment>
    <comment ref="S12" authorId="0">
      <text>
        <r>
          <rPr>
            <sz val="14"/>
            <color indexed="81"/>
            <rFont val="Tahoma"/>
            <family val="2"/>
          </rPr>
          <t>South Lanarkshire Council, Supplementary Guidance 3 Development Management, Placemaking and Design</t>
        </r>
        <r>
          <rPr>
            <sz val="9"/>
            <color indexed="81"/>
            <rFont val="Tahoma"/>
            <family val="2"/>
          </rPr>
          <t xml:space="preserve">
</t>
        </r>
        <r>
          <rPr>
            <b/>
            <sz val="11"/>
            <color indexed="81"/>
            <rFont val="Tahoma"/>
            <family val="2"/>
          </rPr>
          <t>19.0 Monitoring
Objectives of urban design</t>
        </r>
        <r>
          <rPr>
            <sz val="11"/>
            <color indexed="81"/>
            <rFont val="Tahoma"/>
            <family val="2"/>
          </rPr>
          <t xml:space="preserve">
</t>
        </r>
        <r>
          <rPr>
            <b/>
            <sz val="11"/>
            <color indexed="81"/>
            <rFont val="Tahoma"/>
            <family val="2"/>
          </rPr>
          <t>6. Resources efficient: A place that is sustainable in the short and long term</t>
        </r>
        <r>
          <rPr>
            <sz val="11"/>
            <color indexed="81"/>
            <rFont val="Tahoma"/>
            <family val="2"/>
          </rPr>
          <t xml:space="preserve">
• [...] Soak-aways, balancing ponds, reed beds and other sustainable drainage elements </t>
        </r>
        <r>
          <rPr>
            <u/>
            <sz val="11"/>
            <color indexed="81"/>
            <rFont val="Tahoma"/>
            <family val="2"/>
          </rPr>
          <t>should always</t>
        </r>
        <r>
          <rPr>
            <sz val="11"/>
            <color indexed="81"/>
            <rFont val="Tahoma"/>
            <family val="2"/>
          </rPr>
          <t xml:space="preserve"> be integrated as a positive part of the layout </t>
        </r>
        <r>
          <rPr>
            <u/>
            <sz val="11"/>
            <color indexed="81"/>
            <rFont val="Tahoma"/>
            <family val="2"/>
          </rPr>
          <t>where possible</t>
        </r>
        <r>
          <rPr>
            <sz val="11"/>
            <color indexed="81"/>
            <rFont val="Tahoma"/>
            <family val="2"/>
          </rPr>
          <t xml:space="preserve">.
</t>
        </r>
        <r>
          <rPr>
            <b/>
            <sz val="11"/>
            <color indexed="81"/>
            <rFont val="Tahoma"/>
            <family val="2"/>
          </rPr>
          <t>Comment:</t>
        </r>
        <r>
          <rPr>
            <sz val="11"/>
            <color indexed="81"/>
            <rFont val="Tahoma"/>
            <family val="2"/>
          </rPr>
          <t xml:space="preserve">
The wording "should always" has moderate strength, but this is undermined by the wording "where possible". Is the applicant to determine if it is possible, or the Council? What criteria are to be used to determine what is possible? The policy would have been better worded:
"The Council expect that soak-aways, balance ponds, reed beds and other sustainable drainage elements be integrated as a positive part of the layout. Exceptions to this design principle will only be allowed if sufficient supporting and credible evidence is provided by the applicant"
</t>
        </r>
        <r>
          <rPr>
            <b/>
            <sz val="11"/>
            <color indexed="81"/>
            <rFont val="Tahoma"/>
            <family val="2"/>
          </rPr>
          <t>Strength score:</t>
        </r>
        <r>
          <rPr>
            <sz val="11"/>
            <color indexed="81"/>
            <rFont val="Tahoma"/>
            <family val="2"/>
          </rPr>
          <t xml:space="preserve">
Weak wording = 1</t>
        </r>
      </text>
    </comment>
    <comment ref="T12" authorId="0">
      <text>
        <r>
          <rPr>
            <sz val="14"/>
            <color indexed="81"/>
            <rFont val="Tahoma"/>
            <family val="2"/>
          </rPr>
          <t>West Lothian Council, 'New Residential Development ' Supplementary Guidance</t>
        </r>
        <r>
          <rPr>
            <sz val="9"/>
            <color indexed="81"/>
            <rFont val="Tahoma"/>
            <family val="2"/>
          </rPr>
          <t xml:space="preserve">
</t>
        </r>
        <r>
          <rPr>
            <b/>
            <sz val="11"/>
            <color indexed="81"/>
            <rFont val="Tahoma"/>
            <family val="2"/>
          </rPr>
          <t xml:space="preserve">THE WATER ENVIRONMENT
Watercourses and culverting
</t>
        </r>
        <r>
          <rPr>
            <sz val="11"/>
            <color indexed="81"/>
            <rFont val="Tahoma"/>
            <family val="2"/>
          </rPr>
          <t xml:space="preserve">The ecological value of SUDS </t>
        </r>
        <r>
          <rPr>
            <u/>
            <sz val="11"/>
            <color indexed="81"/>
            <rFont val="Tahoma"/>
            <family val="2"/>
          </rPr>
          <t>is encouraged and should, where possible</t>
        </r>
        <r>
          <rPr>
            <sz val="11"/>
            <color indexed="81"/>
            <rFont val="Tahoma"/>
            <family val="2"/>
          </rPr>
          <t xml:space="preserve">, include retention and enhancement of natural drainage systems and features.
</t>
        </r>
        <r>
          <rPr>
            <b/>
            <sz val="11"/>
            <color indexed="81"/>
            <rFont val="Tahoma"/>
            <family val="2"/>
          </rPr>
          <t>Comment:</t>
        </r>
        <r>
          <rPr>
            <sz val="11"/>
            <color indexed="81"/>
            <rFont val="Tahoma"/>
            <family val="2"/>
          </rPr>
          <t xml:space="preserve">
The phrase "is encouraged and should" is a relative weak direction to an applicant, but this is further weakened by "where possible". How is "where possible" determined and who makes that determination?
</t>
        </r>
        <r>
          <rPr>
            <b/>
            <sz val="11"/>
            <color indexed="81"/>
            <rFont val="Tahoma"/>
            <family val="2"/>
          </rPr>
          <t>Strength score:</t>
        </r>
        <r>
          <rPr>
            <sz val="11"/>
            <color indexed="81"/>
            <rFont val="Tahoma"/>
            <family val="2"/>
          </rPr>
          <t xml:space="preserve">
Weak phrasing = 1</t>
        </r>
      </text>
    </comment>
    <comment ref="U12" authorId="0">
      <text>
        <r>
          <rPr>
            <sz val="14"/>
            <color indexed="81"/>
            <rFont val="Tahoma"/>
            <family val="2"/>
          </rPr>
          <t xml:space="preserve">West Dunbartonshire Council, Policy Green Network 6
</t>
        </r>
        <r>
          <rPr>
            <sz val="9"/>
            <color indexed="81"/>
            <rFont val="Tahoma"/>
            <family val="2"/>
          </rPr>
          <t xml:space="preserve">
</t>
        </r>
        <r>
          <rPr>
            <b/>
            <sz val="11"/>
            <color indexed="81"/>
            <rFont val="Tahoma"/>
            <family val="2"/>
          </rPr>
          <t xml:space="preserve">8.7.3 </t>
        </r>
        <r>
          <rPr>
            <sz val="11"/>
            <color indexed="81"/>
            <rFont val="Tahoma"/>
            <family val="2"/>
          </rPr>
          <t xml:space="preserve">The quality and enjoyment of the water environment </t>
        </r>
        <r>
          <rPr>
            <u/>
            <sz val="11"/>
            <color indexed="81"/>
            <rFont val="Tahoma"/>
            <family val="2"/>
          </rPr>
          <t>will be protected and improved by</t>
        </r>
        <r>
          <rPr>
            <sz val="11"/>
            <color indexed="81"/>
            <rFont val="Tahoma"/>
            <family val="2"/>
          </rPr>
          <t>:
h) encouraging access to, along and beside waterways, including for walking, cycling, watersports and fishing, except where this would adversely affect the habitat network or protected species.</t>
        </r>
        <r>
          <rPr>
            <b/>
            <sz val="11"/>
            <color indexed="81"/>
            <rFont val="Tahoma"/>
            <family val="2"/>
          </rPr>
          <t xml:space="preserve">
</t>
        </r>
        <r>
          <rPr>
            <sz val="11"/>
            <color indexed="81"/>
            <rFont val="Tahoma"/>
            <family val="2"/>
          </rPr>
          <t xml:space="preserve">
</t>
        </r>
        <r>
          <rPr>
            <b/>
            <sz val="11"/>
            <color indexed="81"/>
            <rFont val="Tahoma"/>
            <family val="2"/>
          </rPr>
          <t>Comment:</t>
        </r>
        <r>
          <rPr>
            <sz val="11"/>
            <color indexed="81"/>
            <rFont val="Tahoma"/>
            <family val="2"/>
          </rPr>
          <t xml:space="preserve">
The wording "will be protected and improved by" is weak statement and isn't expressed as a direction to the applicant.
</t>
        </r>
        <r>
          <rPr>
            <b/>
            <sz val="11"/>
            <color indexed="81"/>
            <rFont val="Tahoma"/>
            <family val="2"/>
          </rPr>
          <t>Strength score:</t>
        </r>
        <r>
          <rPr>
            <sz val="11"/>
            <color indexed="81"/>
            <rFont val="Tahoma"/>
            <family val="2"/>
          </rPr>
          <t xml:space="preserve">
Weak phrasing = 1</t>
        </r>
      </text>
    </comment>
    <comment ref="V12" authorId="0">
      <text>
        <r>
          <rPr>
            <sz val="14"/>
            <color indexed="81"/>
            <rFont val="Tahoma"/>
            <family val="2"/>
          </rPr>
          <t>Fife Council, 'Making Fife’s Places' Supplementary Guidance, February 2017</t>
        </r>
        <r>
          <rPr>
            <b/>
            <sz val="11"/>
            <color indexed="81"/>
            <rFont val="Tahoma"/>
            <family val="2"/>
          </rPr>
          <t xml:space="preserve">
SUDS
</t>
        </r>
        <r>
          <rPr>
            <sz val="11"/>
            <color indexed="81"/>
            <rFont val="Tahoma"/>
            <family val="2"/>
          </rPr>
          <t xml:space="preserve">Well designed and well maintained SUDS </t>
        </r>
        <r>
          <rPr>
            <u/>
            <sz val="11"/>
            <color indexed="81"/>
            <rFont val="Tahoma"/>
            <family val="2"/>
          </rPr>
          <t>will help to</t>
        </r>
        <r>
          <rPr>
            <sz val="11"/>
            <color indexed="81"/>
            <rFont val="Tahoma"/>
            <family val="2"/>
          </rPr>
          <t xml:space="preserve"> provide an attractive setting for new developments.
</t>
        </r>
        <r>
          <rPr>
            <b/>
            <sz val="11"/>
            <color indexed="81"/>
            <rFont val="Tahoma"/>
            <family val="2"/>
          </rPr>
          <t>Comment:</t>
        </r>
        <r>
          <rPr>
            <sz val="11"/>
            <color indexed="81"/>
            <rFont val="Tahoma"/>
            <family val="2"/>
          </rPr>
          <t xml:space="preserve">
"...will help to..." is a statement which provides no explicit direction to the applicant.
</t>
        </r>
        <r>
          <rPr>
            <b/>
            <sz val="11"/>
            <color indexed="81"/>
            <rFont val="Tahoma"/>
            <family val="2"/>
          </rPr>
          <t>Strength score:</t>
        </r>
        <r>
          <rPr>
            <sz val="11"/>
            <color indexed="81"/>
            <rFont val="Tahoma"/>
            <family val="2"/>
          </rPr>
          <t xml:space="preserve">
Weak wording = 1</t>
        </r>
      </text>
    </comment>
    <comment ref="X12" authorId="0">
      <text>
        <r>
          <rPr>
            <sz val="14"/>
            <color indexed="81"/>
            <rFont val="Tahoma"/>
            <family val="2"/>
          </rPr>
          <t>Clackmannanshire Council, Green Infrastructure Supplementary Guidance</t>
        </r>
        <r>
          <rPr>
            <sz val="9"/>
            <color indexed="81"/>
            <rFont val="Tahoma"/>
            <family val="2"/>
          </rPr>
          <t xml:space="preserve">
</t>
        </r>
        <r>
          <rPr>
            <b/>
            <sz val="11"/>
            <color indexed="81"/>
            <rFont val="Tahoma"/>
            <family val="2"/>
          </rPr>
          <t xml:space="preserve">2.3 </t>
        </r>
        <r>
          <rPr>
            <sz val="11"/>
            <color indexed="81"/>
            <rFont val="Tahoma"/>
            <family val="2"/>
          </rPr>
          <t xml:space="preserve">The table on page 5 outlines the key benefits that green
infrastructure </t>
        </r>
        <r>
          <rPr>
            <u/>
            <sz val="11"/>
            <color indexed="81"/>
            <rFont val="Tahoma"/>
            <family val="2"/>
          </rPr>
          <t>can deliver</t>
        </r>
        <r>
          <rPr>
            <sz val="11"/>
            <color indexed="81"/>
            <rFont val="Tahoma"/>
            <family val="2"/>
          </rPr>
          <t xml:space="preserve">:
[...]
Encouraging sustainable lifestyles and mitigating environmental impacts
[...]
• Helping reduce greenhouse gas emissions by providing high quality facilities for and encouraging active travel 
[...]
Providing recreational opportunities and promoting healthier lifestyles
• Improved health and well-being: lowering stress levels and providing the opportunity for physical exercise
[...]
Improving community cohesion
• Providing improved connections between places
</t>
        </r>
        <r>
          <rPr>
            <b/>
            <sz val="11"/>
            <color indexed="81"/>
            <rFont val="Tahoma"/>
            <family val="2"/>
          </rPr>
          <t xml:space="preserve">
Comment:</t>
        </r>
        <r>
          <rPr>
            <sz val="11"/>
            <color indexed="81"/>
            <rFont val="Tahoma"/>
            <family val="2"/>
          </rPr>
          <t xml:space="preserve">
This paragraph reads as a statement on the benefits of GI and provides no explicit direction to the applicant as to what is expected to be within a development proposal.
</t>
        </r>
        <r>
          <rPr>
            <b/>
            <sz val="11"/>
            <color indexed="81"/>
            <rFont val="Tahoma"/>
            <family val="2"/>
          </rPr>
          <t>Strength score:</t>
        </r>
        <r>
          <rPr>
            <sz val="11"/>
            <color indexed="81"/>
            <rFont val="Tahoma"/>
            <family val="2"/>
          </rPr>
          <t xml:space="preserve">
Weak = 1</t>
        </r>
      </text>
    </comment>
    <comment ref="Y12" authorId="0">
      <text>
        <r>
          <rPr>
            <sz val="14"/>
            <color indexed="81"/>
            <rFont val="Tahoma"/>
            <family val="2"/>
          </rPr>
          <t>Clackmannanshire Council, Green Infrastructure Supplementary Guidance</t>
        </r>
        <r>
          <rPr>
            <sz val="9"/>
            <color indexed="81"/>
            <rFont val="Tahoma"/>
            <family val="2"/>
          </rPr>
          <t xml:space="preserve">
</t>
        </r>
        <r>
          <rPr>
            <b/>
            <sz val="11"/>
            <color indexed="81"/>
            <rFont val="Tahoma"/>
            <family val="2"/>
          </rPr>
          <t xml:space="preserve">10.1 </t>
        </r>
        <r>
          <rPr>
            <sz val="11"/>
            <color indexed="81"/>
            <rFont val="Tahoma"/>
            <family val="2"/>
          </rPr>
          <t>Paths are an important element of green infrastructure providing active transport routes between communities, work places, schools and leisure facilities as well as wildlife corridors. They also provide ready access to the countryside for informal recreation and offer opportunities for health lifestyles to address the health agenda. They can be viewed as the arteries of the green network and the element most used by public.</t>
        </r>
        <r>
          <rPr>
            <u/>
            <sz val="11"/>
            <color indexed="81"/>
            <rFont val="Tahoma"/>
            <family val="2"/>
          </rPr>
          <t xml:space="preserve"> It is therefore important that</t>
        </r>
        <r>
          <rPr>
            <sz val="11"/>
            <color indexed="81"/>
            <rFont val="Tahoma"/>
            <family val="2"/>
          </rPr>
          <t xml:space="preserve"> path connections and their relationship to the existing green infrastructure on and off site is </t>
        </r>
        <r>
          <rPr>
            <u/>
            <sz val="11"/>
            <color indexed="81"/>
            <rFont val="Tahoma"/>
            <family val="2"/>
          </rPr>
          <t>considered</t>
        </r>
        <r>
          <rPr>
            <sz val="11"/>
            <color indexed="81"/>
            <rFont val="Tahoma"/>
            <family val="2"/>
          </rPr>
          <t xml:space="preserve"> from the start of the site design process. 
</t>
        </r>
        <r>
          <rPr>
            <b/>
            <sz val="11"/>
            <color indexed="81"/>
            <rFont val="Tahoma"/>
            <family val="2"/>
          </rPr>
          <t xml:space="preserve">
Comment:</t>
        </r>
        <r>
          <rPr>
            <sz val="11"/>
            <color indexed="81"/>
            <rFont val="Tahoma"/>
            <family val="2"/>
          </rPr>
          <t xml:space="preserve">
This policy text is weakened by the phrase "It is therefore important that..." and "considered" as they do not convey any requirement upon the applicant to comply with the policy.
</t>
        </r>
        <r>
          <rPr>
            <b/>
            <sz val="11"/>
            <color indexed="81"/>
            <rFont val="Tahoma"/>
            <family val="2"/>
          </rPr>
          <t>Strength score:</t>
        </r>
        <r>
          <rPr>
            <sz val="11"/>
            <color indexed="81"/>
            <rFont val="Tahoma"/>
            <family val="2"/>
          </rPr>
          <t xml:space="preserve">
Weak phrasing = 1</t>
        </r>
      </text>
    </comment>
    <comment ref="Z12" authorId="0">
      <text>
        <r>
          <rPr>
            <sz val="14"/>
            <color indexed="81"/>
            <rFont val="Tahoma"/>
            <family val="2"/>
          </rPr>
          <t>Clackmannanshire Council, Green Infrastructure Supplementary Guidance</t>
        </r>
        <r>
          <rPr>
            <sz val="9"/>
            <color indexed="81"/>
            <rFont val="Tahoma"/>
            <family val="2"/>
          </rPr>
          <t xml:space="preserve">
</t>
        </r>
        <r>
          <rPr>
            <b/>
            <sz val="11"/>
            <color indexed="81"/>
            <rFont val="Tahoma"/>
            <family val="2"/>
          </rPr>
          <t xml:space="preserve">10.1 </t>
        </r>
        <r>
          <rPr>
            <sz val="11"/>
            <color indexed="81"/>
            <rFont val="Tahoma"/>
            <family val="2"/>
          </rPr>
          <t>Paths are an important element of green infrastructure providing active transport routes between communities, work places, schools and leisure facilities as well as wildlife corridors. They also provide ready access to the countryside for informal recreation and offer opportunities for health lifestyles to address the health agenda. They can be viewed as the arteries of the green network and the element most used by public.</t>
        </r>
        <r>
          <rPr>
            <u/>
            <sz val="11"/>
            <color indexed="81"/>
            <rFont val="Tahoma"/>
            <family val="2"/>
          </rPr>
          <t xml:space="preserve"> It is therefore important that</t>
        </r>
        <r>
          <rPr>
            <sz val="11"/>
            <color indexed="81"/>
            <rFont val="Tahoma"/>
            <family val="2"/>
          </rPr>
          <t xml:space="preserve"> path connections and their relationship to the existing green infrastructure on and off site is </t>
        </r>
        <r>
          <rPr>
            <u/>
            <sz val="11"/>
            <color indexed="81"/>
            <rFont val="Tahoma"/>
            <family val="2"/>
          </rPr>
          <t>considered</t>
        </r>
        <r>
          <rPr>
            <sz val="11"/>
            <color indexed="81"/>
            <rFont val="Tahoma"/>
            <family val="2"/>
          </rPr>
          <t xml:space="preserve"> from the start of the site design process. 
</t>
        </r>
        <r>
          <rPr>
            <b/>
            <sz val="11"/>
            <color indexed="81"/>
            <rFont val="Tahoma"/>
            <family val="2"/>
          </rPr>
          <t xml:space="preserve">
Comment:</t>
        </r>
        <r>
          <rPr>
            <sz val="11"/>
            <color indexed="81"/>
            <rFont val="Tahoma"/>
            <family val="2"/>
          </rPr>
          <t xml:space="preserve">
This policy text is weakened by the phrase "It is therefore important that..." and "considered" as they do not convey any requirement upon the applicant to comply with the policy.
</t>
        </r>
        <r>
          <rPr>
            <b/>
            <sz val="11"/>
            <color indexed="81"/>
            <rFont val="Tahoma"/>
            <family val="2"/>
          </rPr>
          <t>Strength score:</t>
        </r>
        <r>
          <rPr>
            <sz val="11"/>
            <color indexed="81"/>
            <rFont val="Tahoma"/>
            <family val="2"/>
          </rPr>
          <t xml:space="preserve">
Weak phrasing = 1</t>
        </r>
      </text>
    </comment>
    <comment ref="AA12" authorId="0">
      <text>
        <r>
          <rPr>
            <sz val="14"/>
            <color indexed="81"/>
            <rFont val="Tahoma"/>
            <family val="2"/>
          </rPr>
          <t>City of Edinburgh Council, Local Development Plan, 2016</t>
        </r>
        <r>
          <rPr>
            <b/>
            <sz val="11"/>
            <color indexed="81"/>
            <rFont val="Tahoma"/>
            <family val="2"/>
          </rPr>
          <t xml:space="preserve">
Policy Env 20 Open Space in New Development </t>
        </r>
        <r>
          <rPr>
            <sz val="11"/>
            <color indexed="81"/>
            <rFont val="Tahoma"/>
            <family val="2"/>
          </rPr>
          <t xml:space="preserve">
</t>
        </r>
        <r>
          <rPr>
            <u/>
            <sz val="11"/>
            <color indexed="81"/>
            <rFont val="Tahoma"/>
            <family val="2"/>
          </rPr>
          <t>The Council will negotiate</t>
        </r>
        <r>
          <rPr>
            <sz val="11"/>
            <color indexed="81"/>
            <rFont val="Tahoma"/>
            <family val="2"/>
          </rPr>
          <t xml:space="preserve"> the provision of new publicly accessible and useable open space in new development </t>
        </r>
        <r>
          <rPr>
            <u/>
            <sz val="11"/>
            <color indexed="81"/>
            <rFont val="Tahoma"/>
            <family val="2"/>
          </rPr>
          <t>when appropriate and justified</t>
        </r>
        <r>
          <rPr>
            <sz val="11"/>
            <color indexed="81"/>
            <rFont val="Tahoma"/>
            <family val="2"/>
          </rPr>
          <t xml:space="preserve"> by the scale of development proposed and the needs it will give rise to. 
</t>
        </r>
        <r>
          <rPr>
            <b/>
            <sz val="11"/>
            <color indexed="81"/>
            <rFont val="Tahoma"/>
            <family val="2"/>
          </rPr>
          <t>Comment:</t>
        </r>
        <r>
          <rPr>
            <sz val="11"/>
            <color indexed="81"/>
            <rFont val="Tahoma"/>
            <family val="2"/>
          </rPr>
          <t xml:space="preserve">
The phrases used in this policy: "The Council will negotiate...", and "...when appropriate and justified..." considerably weaken this policy.
</t>
        </r>
        <r>
          <rPr>
            <b/>
            <sz val="11"/>
            <color indexed="81"/>
            <rFont val="Tahoma"/>
            <family val="2"/>
          </rPr>
          <t>Strength Score:</t>
        </r>
        <r>
          <rPr>
            <sz val="11"/>
            <color indexed="81"/>
            <rFont val="Tahoma"/>
            <family val="2"/>
          </rPr>
          <t xml:space="preserve">
Weak phrasing = 1</t>
        </r>
      </text>
    </comment>
    <comment ref="AB12" authorId="0">
      <text>
        <r>
          <rPr>
            <sz val="14"/>
            <color indexed="81"/>
            <rFont val="Tahoma"/>
            <family val="2"/>
          </rPr>
          <t>Renfrewshire Council, Local Development Plan, 2014</t>
        </r>
        <r>
          <rPr>
            <b/>
            <sz val="11"/>
            <color indexed="81"/>
            <rFont val="Tahoma"/>
            <family val="2"/>
          </rPr>
          <t xml:space="preserve">
Policy P8 – Open Space
</t>
        </r>
        <r>
          <rPr>
            <u/>
            <sz val="11"/>
            <color indexed="81"/>
            <rFont val="Tahoma"/>
            <family val="2"/>
          </rPr>
          <t>New development should, where appropriate,</t>
        </r>
        <r>
          <rPr>
            <sz val="11"/>
            <color indexed="81"/>
            <rFont val="Tahoma"/>
            <family val="2"/>
          </rPr>
          <t xml:space="preserve"> incorporate accessible multifunctional open space, recreational facilities and amenity space of a quality and quantity, in the right location, to meet the needs arising from the development.
</t>
        </r>
        <r>
          <rPr>
            <b/>
            <sz val="11"/>
            <color indexed="81"/>
            <rFont val="Tahoma"/>
            <family val="2"/>
          </rPr>
          <t>Comments:</t>
        </r>
        <r>
          <rPr>
            <sz val="11"/>
            <color indexed="81"/>
            <rFont val="Tahoma"/>
            <family val="2"/>
          </rPr>
          <t xml:space="preserve">
The phrase "New development should, where appropriate,..." is a mixture of moderate strength wording (should) and weak wording (where appropriate).
</t>
        </r>
        <r>
          <rPr>
            <b/>
            <sz val="11"/>
            <color indexed="81"/>
            <rFont val="Tahoma"/>
            <family val="2"/>
          </rPr>
          <t>Strength Score:</t>
        </r>
        <r>
          <rPr>
            <sz val="11"/>
            <color indexed="81"/>
            <rFont val="Tahoma"/>
            <family val="2"/>
          </rPr>
          <t xml:space="preserve">
Weak = 1</t>
        </r>
      </text>
    </comment>
    <comment ref="AC12" authorId="0">
      <text>
        <r>
          <rPr>
            <sz val="14"/>
            <color indexed="81"/>
            <rFont val="Tahoma"/>
            <family val="2"/>
          </rPr>
          <t>West Dunbartonshire Council, Local Development Plan, 2010</t>
        </r>
        <r>
          <rPr>
            <sz val="9"/>
            <color indexed="81"/>
            <rFont val="Tahoma"/>
            <family val="2"/>
          </rPr>
          <t xml:space="preserve">
</t>
        </r>
        <r>
          <rPr>
            <b/>
            <sz val="11"/>
            <color indexed="81"/>
            <rFont val="Tahoma"/>
            <family val="2"/>
          </rPr>
          <t xml:space="preserve">Policy Developing Sustainability 6
</t>
        </r>
        <r>
          <rPr>
            <sz val="11"/>
            <color indexed="81"/>
            <rFont val="Tahoma"/>
            <family val="2"/>
          </rPr>
          <t xml:space="preserve">4.9.6 </t>
        </r>
        <r>
          <rPr>
            <u/>
            <sz val="11"/>
            <color indexed="81"/>
            <rFont val="Tahoma"/>
            <family val="2"/>
          </rPr>
          <t>Where appropriate, development should</t>
        </r>
        <r>
          <rPr>
            <sz val="11"/>
            <color indexed="81"/>
            <rFont val="Tahoma"/>
            <family val="2"/>
          </rPr>
          <t xml:space="preserve"> include SuDS and arrangements for long-term maintenance.
</t>
        </r>
        <r>
          <rPr>
            <b/>
            <sz val="11"/>
            <color indexed="81"/>
            <rFont val="Tahoma"/>
            <family val="2"/>
          </rPr>
          <t xml:space="preserve">
Comment:</t>
        </r>
        <r>
          <rPr>
            <sz val="11"/>
            <color indexed="81"/>
            <rFont val="Tahoma"/>
            <family val="2"/>
          </rPr>
          <t xml:space="preserve">
The phrase "Where appropriate, development should..." is a mixture of moderate strength wording (should) and weak wording (where appropriate).
</t>
        </r>
        <r>
          <rPr>
            <b/>
            <sz val="11"/>
            <color indexed="81"/>
            <rFont val="Tahoma"/>
            <family val="2"/>
          </rPr>
          <t>Strength score:</t>
        </r>
        <r>
          <rPr>
            <sz val="11"/>
            <color indexed="81"/>
            <rFont val="Tahoma"/>
            <family val="2"/>
          </rPr>
          <t xml:space="preserve">
Weak = 1</t>
        </r>
      </text>
    </comment>
    <comment ref="AD12" authorId="0">
      <text>
        <r>
          <rPr>
            <sz val="14"/>
            <color indexed="81"/>
            <rFont val="Tahoma"/>
            <family val="2"/>
          </rPr>
          <t>Falkirk Council, 'Open Space and New Development SG13' Supplementary Guidance</t>
        </r>
        <r>
          <rPr>
            <sz val="9"/>
            <color indexed="81"/>
            <rFont val="Tahoma"/>
            <family val="2"/>
          </rPr>
          <t xml:space="preserve">
</t>
        </r>
        <r>
          <rPr>
            <b/>
            <sz val="11"/>
            <color indexed="81"/>
            <rFont val="Tahoma"/>
            <family val="2"/>
          </rPr>
          <t xml:space="preserve">Adoption and Maintenance
</t>
        </r>
        <r>
          <rPr>
            <sz val="11"/>
            <color indexed="81"/>
            <rFont val="Tahoma"/>
            <family val="2"/>
          </rPr>
          <t xml:space="preserve">3.7 </t>
        </r>
        <r>
          <rPr>
            <u/>
            <sz val="11"/>
            <color indexed="81"/>
            <rFont val="Tahoma"/>
            <family val="2"/>
          </rPr>
          <t>It is crucial that</t>
        </r>
        <r>
          <rPr>
            <sz val="11"/>
            <color indexed="81"/>
            <rFont val="Tahoma"/>
            <family val="2"/>
          </rPr>
          <t xml:space="preserve"> high quality levels can be sustained in new open space, this has bearing on both the plants and materials selected. This means designing to reduce the maintenance burden and allowing for ongoing costs (e.g. use of wildflower meadows within parks which do not require intensive grass cutting). </t>
        </r>
        <r>
          <rPr>
            <u/>
            <sz val="11"/>
            <color indexed="81"/>
            <rFont val="Tahoma"/>
            <family val="2"/>
          </rPr>
          <t>It also presupposes that</t>
        </r>
        <r>
          <rPr>
            <sz val="11"/>
            <color indexed="81"/>
            <rFont val="Tahoma"/>
            <family val="2"/>
          </rPr>
          <t xml:space="preserve"> management regimes are set up to take on future maintenance responsibilities which can take the form of a development trust or a management company.</t>
        </r>
        <r>
          <rPr>
            <b/>
            <sz val="11"/>
            <color indexed="81"/>
            <rFont val="Tahoma"/>
            <family val="2"/>
          </rPr>
          <t xml:space="preserve">
Comment:</t>
        </r>
        <r>
          <rPr>
            <sz val="11"/>
            <color indexed="81"/>
            <rFont val="Tahoma"/>
            <family val="2"/>
          </rPr>
          <t xml:space="preserve">
The phrases "It is crucial that...", and "It also presupposes that..." are weak and don't give clear direction to applicant that the design of development proposal must meet the standards.
</t>
        </r>
        <r>
          <rPr>
            <b/>
            <sz val="11"/>
            <color indexed="81"/>
            <rFont val="Tahoma"/>
            <family val="2"/>
          </rPr>
          <t>Strength score:</t>
        </r>
        <r>
          <rPr>
            <sz val="11"/>
            <color indexed="81"/>
            <rFont val="Tahoma"/>
            <family val="2"/>
          </rPr>
          <t xml:space="preserve">
Weak wording = 1</t>
        </r>
      </text>
    </comment>
    <comment ref="AE12" authorId="0">
      <text>
        <r>
          <rPr>
            <sz val="14"/>
            <color indexed="81"/>
            <rFont val="Tahoma"/>
            <family val="2"/>
          </rPr>
          <t>West Dunbartonshire Council, 'Our Green Network' Supplementary Guidance</t>
        </r>
        <r>
          <rPr>
            <sz val="9"/>
            <color indexed="81"/>
            <rFont val="Tahoma"/>
            <family val="2"/>
          </rPr>
          <t xml:space="preserve">
</t>
        </r>
        <r>
          <rPr>
            <b/>
            <sz val="11"/>
            <color indexed="81"/>
            <rFont val="Tahoma"/>
            <family val="2"/>
          </rPr>
          <t xml:space="preserve">Stewardship Over Time
</t>
        </r>
        <r>
          <rPr>
            <sz val="11"/>
            <color indexed="81"/>
            <rFont val="Tahoma"/>
            <family val="2"/>
          </rPr>
          <t xml:space="preserve">Partnership working and agreements between public agencies and other organisations </t>
        </r>
        <r>
          <rPr>
            <u/>
            <sz val="11"/>
            <color indexed="81"/>
            <rFont val="Tahoma"/>
            <family val="2"/>
          </rPr>
          <t>may be necessary</t>
        </r>
        <r>
          <rPr>
            <sz val="11"/>
            <color indexed="81"/>
            <rFont val="Tahoma"/>
            <family val="2"/>
          </rPr>
          <t xml:space="preserve"> to recognise the multi-functional nature of the green infrastructure and ensure that resources that would otherwise be spent on ‘grey' infrastructure are allocated to the effective management of the green infrastructure.</t>
        </r>
        <r>
          <rPr>
            <b/>
            <sz val="11"/>
            <color indexed="81"/>
            <rFont val="Tahoma"/>
            <family val="2"/>
          </rPr>
          <t xml:space="preserve">
</t>
        </r>
        <r>
          <rPr>
            <u/>
            <sz val="11"/>
            <color indexed="81"/>
            <rFont val="Tahoma"/>
            <family val="2"/>
          </rPr>
          <t>Applicants should</t>
        </r>
        <r>
          <rPr>
            <sz val="11"/>
            <color indexed="81"/>
            <rFont val="Tahoma"/>
            <family val="2"/>
          </rPr>
          <t xml:space="preserve"> demonstrate how their design proposals will be sustainably managed over the long-term including financial models for future funding of appropriate management and maintenance.
</t>
        </r>
        <r>
          <rPr>
            <b/>
            <sz val="11"/>
            <color indexed="81"/>
            <rFont val="Tahoma"/>
            <family val="2"/>
          </rPr>
          <t xml:space="preserve">
Comment:</t>
        </r>
        <r>
          <rPr>
            <sz val="11"/>
            <color indexed="81"/>
            <rFont val="Tahoma"/>
            <family val="2"/>
          </rPr>
          <t xml:space="preserve">
The policy uses a mixture of moderate strength wording and weak wording:
"...may be necessary..." (weak);
"Applicants should..." (moderate).
</t>
        </r>
        <r>
          <rPr>
            <b/>
            <sz val="11"/>
            <color indexed="81"/>
            <rFont val="Tahoma"/>
            <family val="2"/>
          </rPr>
          <t>Strength score:</t>
        </r>
        <r>
          <rPr>
            <sz val="11"/>
            <color indexed="81"/>
            <rFont val="Tahoma"/>
            <family val="2"/>
          </rPr>
          <t xml:space="preserve">
Weak wording = 1</t>
        </r>
      </text>
    </comment>
  </commentList>
</comments>
</file>

<file path=xl/comments3.xml><?xml version="1.0" encoding="utf-8"?>
<comments xmlns="http://schemas.openxmlformats.org/spreadsheetml/2006/main">
  <authors>
    <author>Max Hislop</author>
  </authors>
  <commentList>
    <comment ref="H3" authorId="0">
      <text>
        <r>
          <rPr>
            <b/>
            <sz val="11"/>
            <color indexed="81"/>
            <rFont val="Tahoma"/>
            <family val="2"/>
          </rPr>
          <t xml:space="preserve">B:
</t>
        </r>
        <r>
          <rPr>
            <sz val="11"/>
            <color indexed="81"/>
            <rFont val="Tahoma"/>
            <family val="2"/>
          </rPr>
          <t xml:space="preserve">GI benefits are explicitly stated within economic, social, health and climate change policies
</t>
        </r>
      </text>
    </comment>
    <comment ref="AC6" authorId="0">
      <text>
        <r>
          <rPr>
            <sz val="9"/>
            <color indexed="81"/>
            <rFont val="Tahoma"/>
            <family val="2"/>
          </rPr>
          <t>8. Achieving sustainable development means that the planning system has three overarching objectives, which are interdependent and need to be pursued in mutually supportive ways (so that opportunities can be taken to secure net gains across each of the different objectives):
[...]
b)</t>
        </r>
        <r>
          <rPr>
            <b/>
            <sz val="9"/>
            <color indexed="81"/>
            <rFont val="Tahoma"/>
            <family val="2"/>
          </rPr>
          <t xml:space="preserve"> a social objective:</t>
        </r>
        <r>
          <rPr>
            <sz val="9"/>
            <color indexed="81"/>
            <rFont val="Tahoma"/>
            <family val="2"/>
          </rPr>
          <t xml:space="preserve"> to support strong, vibrant and healthy communities, by ensuring that a sufficient number and range of homes can be provided to meet the needs of present and future generations; and by fostering a well-designed and safe built environment, with accessible services and </t>
        </r>
        <r>
          <rPr>
            <u/>
            <sz val="9"/>
            <color indexed="81"/>
            <rFont val="Tahoma"/>
            <family val="2"/>
          </rPr>
          <t xml:space="preserve">open spaces that reflect current and future needs </t>
        </r>
        <r>
          <rPr>
            <sz val="9"/>
            <color indexed="81"/>
            <rFont val="Tahoma"/>
            <family val="2"/>
          </rPr>
          <t xml:space="preserve">and support communities' health, social and cultural well-being; and
9. These objectives should be delivered through the preparation and implementation of plans and the application of the policies in this Framework; they are not criteria against which every decision can or should be judged. Planning policies and decisions should play an active role in guiding development towards sustainable solutions, but in doing so should take local circumstances into account, to reflect the character, needs and opportunities of each area.
</t>
        </r>
      </text>
    </comment>
    <comment ref="D8" authorId="0">
      <text>
        <r>
          <rPr>
            <sz val="9"/>
            <color indexed="81"/>
            <rFont val="Tahoma"/>
            <family val="2"/>
          </rPr>
          <t xml:space="preserve">8. Achieving sustainable development means that the planning system has three overarching objectives, which are interdependent and need to be pursued in mutually supportive ways (so that opportunities can be taken to secure net gains across each of the different objectives):
[...]
b) </t>
        </r>
        <r>
          <rPr>
            <b/>
            <sz val="9"/>
            <color indexed="81"/>
            <rFont val="Tahoma"/>
            <family val="2"/>
          </rPr>
          <t>a social objective:</t>
        </r>
        <r>
          <rPr>
            <sz val="9"/>
            <color indexed="81"/>
            <rFont val="Tahoma"/>
            <family val="2"/>
          </rPr>
          <t xml:space="preserve"> to support strong, vibrant and healthy communities, by ensuring that a sufficient number and range of homes can be provided to meet the needs of present and future generations; and by fostering a well-designed and safe built environment, with accessible services and </t>
        </r>
        <r>
          <rPr>
            <u/>
            <sz val="9"/>
            <color indexed="81"/>
            <rFont val="Tahoma"/>
            <family val="2"/>
          </rPr>
          <t xml:space="preserve">open spaces that reflect current and future needs </t>
        </r>
        <r>
          <rPr>
            <sz val="9"/>
            <color indexed="81"/>
            <rFont val="Tahoma"/>
            <family val="2"/>
          </rPr>
          <t xml:space="preserve">and support communities' health, social and cultural well-being; and
c) </t>
        </r>
        <r>
          <rPr>
            <b/>
            <sz val="9"/>
            <color indexed="81"/>
            <rFont val="Tahoma"/>
            <family val="2"/>
          </rPr>
          <t>an environmental objective:</t>
        </r>
        <r>
          <rPr>
            <sz val="9"/>
            <color indexed="81"/>
            <rFont val="Tahoma"/>
            <family val="2"/>
          </rPr>
          <t xml:space="preserve"> </t>
        </r>
        <r>
          <rPr>
            <u/>
            <sz val="9"/>
            <color indexed="81"/>
            <rFont val="Tahoma"/>
            <family val="2"/>
          </rPr>
          <t>to contribute to protecting and enhancing our natural</t>
        </r>
        <r>
          <rPr>
            <sz val="9"/>
            <color indexed="81"/>
            <rFont val="Tahoma"/>
            <family val="2"/>
          </rPr>
          <t xml:space="preserve">, built and historic </t>
        </r>
        <r>
          <rPr>
            <u/>
            <sz val="9"/>
            <color indexed="81"/>
            <rFont val="Tahoma"/>
            <family val="2"/>
          </rPr>
          <t>environment;</t>
        </r>
        <r>
          <rPr>
            <sz val="9"/>
            <color indexed="81"/>
            <rFont val="Tahoma"/>
            <family val="2"/>
          </rPr>
          <t xml:space="preserve"> including making effective use of land,</t>
        </r>
        <r>
          <rPr>
            <u/>
            <sz val="9"/>
            <color indexed="81"/>
            <rFont val="Tahoma"/>
            <family val="2"/>
          </rPr>
          <t xml:space="preserve"> helping to improve biodiversity</t>
        </r>
        <r>
          <rPr>
            <sz val="9"/>
            <color indexed="81"/>
            <rFont val="Tahoma"/>
            <family val="2"/>
          </rPr>
          <t>, using natural resources prudently, minimising waste and pollution, and mitigating and adapting to climate change, including moving to a low carbon economy.
9. These objectives should be delivered through the preparation and implementation of plans and the application of the policies in this Framework; they are not criteria against which every decision can or should be judged. Planning policies and decisions should play an active role in guiding development towards sustainable solutions, but in doing so should take local circumstances into account, to reflect the character, needs and opportunities of each area.</t>
        </r>
      </text>
    </comment>
    <comment ref="Q8" authorId="0">
      <text>
        <r>
          <rPr>
            <sz val="9"/>
            <color indexed="81"/>
            <rFont val="Tahoma"/>
            <family val="2"/>
          </rPr>
          <t xml:space="preserve">8. Achieving sustainable development means that the planning system has three overarching objectives, which are interdependent and need to be pursued in mutually supportive ways (so that opportunities can be taken to secure net gains across each of the different objectives):
[...]
c) </t>
        </r>
        <r>
          <rPr>
            <b/>
            <sz val="9"/>
            <color indexed="81"/>
            <rFont val="Tahoma"/>
            <family val="2"/>
          </rPr>
          <t>an environmental objective:</t>
        </r>
        <r>
          <rPr>
            <sz val="9"/>
            <color indexed="81"/>
            <rFont val="Tahoma"/>
            <family val="2"/>
          </rPr>
          <t xml:space="preserve"> </t>
        </r>
        <r>
          <rPr>
            <u/>
            <sz val="9"/>
            <color indexed="81"/>
            <rFont val="Tahoma"/>
            <family val="2"/>
          </rPr>
          <t>to contribute to protecting and enhancing our natural,</t>
        </r>
        <r>
          <rPr>
            <sz val="9"/>
            <color indexed="81"/>
            <rFont val="Tahoma"/>
            <family val="2"/>
          </rPr>
          <t xml:space="preserve"> built and historic </t>
        </r>
        <r>
          <rPr>
            <u/>
            <sz val="9"/>
            <color indexed="81"/>
            <rFont val="Tahoma"/>
            <family val="2"/>
          </rPr>
          <t>environment;</t>
        </r>
        <r>
          <rPr>
            <sz val="9"/>
            <color indexed="81"/>
            <rFont val="Tahoma"/>
            <family val="2"/>
          </rPr>
          <t xml:space="preserve"> including making effective use of land, </t>
        </r>
        <r>
          <rPr>
            <u/>
            <sz val="9"/>
            <color indexed="81"/>
            <rFont val="Tahoma"/>
            <family val="2"/>
          </rPr>
          <t xml:space="preserve">helping to improve biodiversity, </t>
        </r>
        <r>
          <rPr>
            <sz val="9"/>
            <color indexed="81"/>
            <rFont val="Tahoma"/>
            <family val="2"/>
          </rPr>
          <t xml:space="preserve">using natural resources prudently, minimising waste and pollution, and mitigating and adapting to climate change, including moving to a low carbon economy.
9. These objectives should be delivered through the preparation and implementation of plans and the application of the policies in this Framework; they are not criteria against which every decision can or should be judged. Planning policies and decisions should play an active role in guiding development towards sustainable solutions, but in doing so should take local circumstances into account, to reflect the character, needs and opportunities of each area.
</t>
        </r>
      </text>
    </comment>
    <comment ref="AC8" authorId="0">
      <text>
        <r>
          <rPr>
            <sz val="9"/>
            <color indexed="81"/>
            <rFont val="Tahoma"/>
            <family val="2"/>
          </rPr>
          <t>8. Achieving sustainable development means that the planning system has three overarching objectives, which are interdependent and need to be pursued in mutually supportive ways (so that opportunities can be taken to secure net gains across each of the different objectives):
[...]
b)</t>
        </r>
        <r>
          <rPr>
            <b/>
            <sz val="9"/>
            <color indexed="81"/>
            <rFont val="Tahoma"/>
            <family val="2"/>
          </rPr>
          <t xml:space="preserve"> a social objective:</t>
        </r>
        <r>
          <rPr>
            <sz val="9"/>
            <color indexed="81"/>
            <rFont val="Tahoma"/>
            <family val="2"/>
          </rPr>
          <t xml:space="preserve"> to support strong, vibrant and healthy communities, by ensuring that a sufficient number and range of homes can be provided to meet the needs of present and future generations; and by fostering a well-designed and safe built environment, with accessible services and </t>
        </r>
        <r>
          <rPr>
            <u/>
            <sz val="9"/>
            <color indexed="81"/>
            <rFont val="Tahoma"/>
            <family val="2"/>
          </rPr>
          <t xml:space="preserve">open spaces that reflect current and future needs </t>
        </r>
        <r>
          <rPr>
            <sz val="9"/>
            <color indexed="81"/>
            <rFont val="Tahoma"/>
            <family val="2"/>
          </rPr>
          <t xml:space="preserve">and support communities' health, social and cultural well-being; and
9. These objectives should be delivered through the preparation and implementation of plans and the application of the policies in this Framework; they are not criteria against which every decision can or should be judged. Planning policies and decisions should play an active role in guiding development towards sustainable solutions, but in doing so should take local circumstances into account, to reflect the character, needs and opportunities of each area.
</t>
        </r>
      </text>
    </comment>
    <comment ref="D10" authorId="0">
      <text>
        <r>
          <rPr>
            <b/>
            <sz val="9"/>
            <color indexed="81"/>
            <rFont val="Tahoma"/>
            <family val="2"/>
          </rPr>
          <t>Strategic Policies</t>
        </r>
        <r>
          <rPr>
            <sz val="9"/>
            <color indexed="81"/>
            <rFont val="Tahoma"/>
            <family val="2"/>
          </rPr>
          <t xml:space="preserve">
20. Strategic policies should set out an overall strategy for the pattern, scale and quality of development, and make sufficient provision for:
d) conservation and enhancement of the natural, built and historic environment, including landscapes and green infrastructure, and planning measures to address climate change mitigation and adaptation.</t>
        </r>
      </text>
    </comment>
    <comment ref="J12" authorId="0">
      <text>
        <r>
          <rPr>
            <b/>
            <sz val="9"/>
            <color indexed="81"/>
            <rFont val="Tahoma"/>
            <family val="2"/>
          </rPr>
          <t xml:space="preserve">Pre-application engagement and front-loading
</t>
        </r>
        <r>
          <rPr>
            <sz val="9"/>
            <color indexed="81"/>
            <rFont val="Tahoma"/>
            <family val="2"/>
          </rPr>
          <t xml:space="preserve">42. The participation of other consenting bodies in pre-application discussions should enable early consideration of all the fundamental issues relating to whether a particular development will be acceptable in principle, even where other consents relating to how a development is built or operated are needed at a later stage.
</t>
        </r>
      </text>
    </comment>
    <comment ref="K12" authorId="0">
      <text>
        <r>
          <rPr>
            <b/>
            <sz val="9"/>
            <color indexed="81"/>
            <rFont val="Tahoma"/>
            <family val="2"/>
          </rPr>
          <t>Pre-application engagement and front-loading</t>
        </r>
        <r>
          <rPr>
            <sz val="9"/>
            <color indexed="81"/>
            <rFont val="Tahoma"/>
            <family val="2"/>
          </rPr>
          <t xml:space="preserve">
39. Early engagement has significant potential to improve the efficiency and effectiveness of the planning application system for all parties. Good quality preapplication discussion enables better coordination between public and private resources and improved outcomes for the community.
41. The more issues that can be resolved at pre-application stage, including the need to deliver improvements in infrastructure and affordable housing, the greater the benefits.</t>
        </r>
      </text>
    </comment>
    <comment ref="O12" authorId="0">
      <text>
        <r>
          <rPr>
            <b/>
            <sz val="9"/>
            <color indexed="81"/>
            <rFont val="Tahoma"/>
            <family val="2"/>
          </rPr>
          <t>Pre-application engagement and front-loading</t>
        </r>
        <r>
          <rPr>
            <sz val="9"/>
            <color indexed="81"/>
            <rFont val="Tahoma"/>
            <family val="2"/>
          </rPr>
          <t xml:space="preserve">
43. The right information is crucial to good decision-making, particularly where formal assessments are required (such as Environmental Impact Assessment, Habitats Regulations assessment and flood risk assessment). To avoid delay, applicants should discuss what information is needed with the local planning authority and expert bodies as early as possible.</t>
        </r>
      </text>
    </comment>
    <comment ref="J20" authorId="0">
      <text>
        <r>
          <rPr>
            <sz val="9"/>
            <color indexed="81"/>
            <rFont val="Tahoma"/>
            <family val="2"/>
          </rPr>
          <t xml:space="preserve">92. To provide the social, recreational and cultural facilities and services the community needs, planning policies and decisions should:
e) ensure an integrated approach to considering the location of housing, economic uses and community facilities and services </t>
        </r>
      </text>
    </comment>
    <comment ref="Y20" authorId="0">
      <text>
        <r>
          <rPr>
            <sz val="9"/>
            <color indexed="81"/>
            <rFont val="Tahoma"/>
            <family val="2"/>
          </rPr>
          <t>91. Planning policies and decisions should aim to achieve healthy, inclusive and safe places which:
c) enable and support healthy lifestyles, especially where this would address identified local health and well-being needs 􀂱 for example through the provision of safe and accessible green infrastructure, sports facilities, local shops, access to healthier food, allotments and layouts that encourage walking and cycling.</t>
        </r>
      </text>
    </comment>
    <comment ref="Z20" authorId="0">
      <text>
        <r>
          <rPr>
            <sz val="9"/>
            <color indexed="81"/>
            <rFont val="Tahoma"/>
            <family val="2"/>
          </rPr>
          <t>91. Planning policies and decisions should aim to achieve healthy, inclusive and safe places which:
a) promote social interaction, including opportunities for meetings between people who might not otherwise come into contact with each other 􀂱 for example through mixed-use developments, strong neighbourhood centres, street layouts that allow for easy pedestrian and cycle connections within and between neighbourhoods, and active street frontages;
98. Planning policies and decisions should protect and enhance public rights of way and access,</t>
        </r>
      </text>
    </comment>
    <comment ref="AB20" authorId="0">
      <text>
        <r>
          <rPr>
            <sz val="9"/>
            <color indexed="81"/>
            <rFont val="Tahoma"/>
            <family val="2"/>
          </rPr>
          <t xml:space="preserve">92. To provide the social, recreational and cultural facilities and services the community needs, planning policies and decisions should:
a) plan positively for the provision and use of shared spaces, community facilities (such as local shops, meeting places, sports venues, open space, cultural buildings, public houses and places of worship) and other local services to enhance the sustainability of communities and residential environments
</t>
        </r>
        <r>
          <rPr>
            <b/>
            <sz val="9"/>
            <color indexed="81"/>
            <rFont val="Tahoma"/>
            <family val="2"/>
          </rPr>
          <t>Open space and recreation</t>
        </r>
        <r>
          <rPr>
            <sz val="9"/>
            <color indexed="81"/>
            <rFont val="Tahoma"/>
            <family val="2"/>
          </rPr>
          <t xml:space="preserve">
96. Access to a network of high quality open spaces and opportunities for sport and physical activity is important for the health and well-being of communities. Planning policies should be based on robust and up-to-date assessments of the need for open space, sport and recreation facilities (including quantitative or qualitative deficits or surpluses) and opportunities for new provision. Information gained from
the assessments should be used to determine what open space, sport and recreational provision is needed, which plans should then seek to accommodate.</t>
        </r>
      </text>
    </comment>
    <comment ref="AC20" authorId="0">
      <text>
        <r>
          <rPr>
            <b/>
            <sz val="9"/>
            <color indexed="81"/>
            <rFont val="Tahoma"/>
            <family val="2"/>
          </rPr>
          <t>Max Hislop:</t>
        </r>
        <r>
          <rPr>
            <sz val="9"/>
            <color indexed="81"/>
            <rFont val="Tahoma"/>
            <family val="2"/>
          </rPr>
          <t xml:space="preserve">
92. To provide the social, recreational and cultural facilities and </t>
        </r>
        <r>
          <rPr>
            <b/>
            <sz val="9"/>
            <color indexed="81"/>
            <rFont val="Tahoma"/>
            <family val="2"/>
          </rPr>
          <t>services the community needs</t>
        </r>
        <r>
          <rPr>
            <sz val="9"/>
            <color indexed="81"/>
            <rFont val="Tahoma"/>
            <family val="2"/>
          </rPr>
          <t>, planning policies and decisions should:
a) plan positively for the provision and use of shared spaces, community facilities (such as local shops, meeting places, sports venues, open space, cultural buildings, public houses and places of worship) and other local services to enhance the sustainability of communities and residential environments;</t>
        </r>
      </text>
    </comment>
    <comment ref="J22" authorId="0">
      <text>
        <r>
          <rPr>
            <sz val="9"/>
            <color indexed="81"/>
            <rFont val="Tahoma"/>
            <family val="2"/>
          </rPr>
          <t>102. Transport issues should be considered from the earliest stages of plan-making and development proposals, so that:
c) opportunities to promote walking, cycling and public transport use are identified and pursued</t>
        </r>
      </text>
    </comment>
    <comment ref="Y22" authorId="0">
      <text>
        <r>
          <rPr>
            <sz val="9"/>
            <color indexed="81"/>
            <rFont val="Tahoma"/>
            <family val="2"/>
          </rPr>
          <t xml:space="preserve">104. Planning policies should:
d) provide for high quality walking and cycling networks and supporting facilities such as cycle parking (drawing on Local Cycling and Walking Infrastructure Plans)
</t>
        </r>
        <r>
          <rPr>
            <b/>
            <sz val="9"/>
            <color indexed="81"/>
            <rFont val="Tahoma"/>
            <family val="2"/>
          </rPr>
          <t>Considering development proposals</t>
        </r>
        <r>
          <rPr>
            <sz val="9"/>
            <color indexed="81"/>
            <rFont val="Tahoma"/>
            <family val="2"/>
          </rPr>
          <t xml:space="preserve">
110. Within this context, applications for development should:
c) create places that are safe, secure and attractive 􀂱 which minimise the scope for conflicts between pedestrians, cyclists and vehicles</t>
        </r>
      </text>
    </comment>
    <comment ref="D26" authorId="0">
      <text>
        <r>
          <rPr>
            <sz val="9"/>
            <color indexed="81"/>
            <rFont val="Tahoma"/>
            <family val="2"/>
          </rPr>
          <t>117. Planning policies and decisions should promote an effective use of land in meeting
the need for homes and other uses, while safeguarding and improving the
environment</t>
        </r>
      </text>
    </comment>
    <comment ref="L26" authorId="0">
      <text>
        <r>
          <rPr>
            <sz val="9"/>
            <color indexed="81"/>
            <rFont val="Tahoma"/>
            <family val="2"/>
          </rPr>
          <t>118. Planning policies and decisions should:
a) encourage multiple benefits from both urban and rural land, including through mixed use schemes and taking opportunities to achieve net environmental gains 􀂱 such as developments that would enable new habitat creation or improve public access to the countryside;
b) recognise that some undeveloped land can perform many functions, such as for wildlife, recreation, flood risk mitigation, cooling/shading, carbon storage or food production;</t>
        </r>
      </text>
    </comment>
    <comment ref="Q26" authorId="0">
      <text>
        <r>
          <rPr>
            <sz val="9"/>
            <color indexed="81"/>
            <rFont val="Tahoma"/>
            <family val="2"/>
          </rPr>
          <t>118. Planning policies and decisions should:
a) encourage multiple benefits from both urban and rural land, including through mixed use schemes and taking opportunities to achieve net environmental gains 􀂱 such as developments that would enable new habitat creation or improve public access to the countryside;</t>
        </r>
      </text>
    </comment>
    <comment ref="AB26" authorId="0">
      <text>
        <r>
          <rPr>
            <sz val="9"/>
            <color indexed="81"/>
            <rFont val="Tahoma"/>
            <family val="2"/>
          </rPr>
          <t>118. Planning policies and decisions should:
a) encourage multiple benefits from both urban and rural land, including through mixed use schemes and taking opportunities to achieve net environmental gains 􀂱 such as developments that would enable new habitat creation or improve public access to the countryside;</t>
        </r>
      </text>
    </comment>
    <comment ref="J28" authorId="0">
      <text>
        <r>
          <rPr>
            <sz val="9"/>
            <color indexed="81"/>
            <rFont val="Tahoma"/>
            <family val="2"/>
          </rPr>
          <t>127. Planning policies and decisions should ensure that developments:
b) are visually attractive as a result of good architecture, layout and appropriate and effective landscaping;
e) optimise the potential of the site to accommodate and sustain an appropriate amount and mix of development (including green and other public space)</t>
        </r>
      </text>
    </comment>
    <comment ref="K28" authorId="0">
      <text>
        <r>
          <rPr>
            <sz val="9"/>
            <color indexed="81"/>
            <rFont val="Tahoma"/>
            <family val="2"/>
          </rPr>
          <t>128. Design quality should be considered throughout the evolution and assessment of individual proposals. Early discussion between applicants, the local planning authority and local community about the design and style of emerging schemes is important for clarifying expectations and reconciling local and commercial interests. Applicants should work closely with those affected by their proposals to evolve designs that take account of the views of the community. Applications that can demonstrate early, proactive and effective engagement with the community should
be looked on more favourably than those that cannot.
129. Local planning authorities should ensure that they have access to, and make appropriate use of, tools and processes for assessing and improving the design of development. These include workshops to engage the local community,</t>
        </r>
      </text>
    </comment>
    <comment ref="N28" authorId="0">
      <text>
        <r>
          <rPr>
            <sz val="9"/>
            <color indexed="81"/>
            <rFont val="Tahoma"/>
            <family val="2"/>
          </rPr>
          <t>127. Planning policies and decisions should ensure that developments
c) are sympathetic to local character and history, including the surrounding built environment and landscape setting, while not preventing or discouraging appropriate innovation or change (such as increased densities);</t>
        </r>
      </text>
    </comment>
    <comment ref="N32" authorId="0">
      <text>
        <r>
          <rPr>
            <b/>
            <sz val="9"/>
            <color indexed="81"/>
            <rFont val="Tahoma"/>
            <family val="2"/>
          </rPr>
          <t>Planning for climate change:</t>
        </r>
        <r>
          <rPr>
            <sz val="9"/>
            <color indexed="81"/>
            <rFont val="Tahoma"/>
            <family val="2"/>
          </rPr>
          <t xml:space="preserve">
150. New development should be planned for in ways that:
a) avoid increased vulnerability to the range of impacts arising from climate change. When new development is brought forward in areas which are vulnerable, care should be taken to ensure that risks can be managed through suitable adaptation measures, including through the planning of green infrastructure;</t>
        </r>
      </text>
    </comment>
    <comment ref="O32" authorId="0">
      <text>
        <r>
          <rPr>
            <sz val="9"/>
            <color indexed="81"/>
            <rFont val="Tahoma"/>
            <family val="2"/>
          </rPr>
          <t>163. When determining any planning applications, local planning authorities should ensure that flood risk is not increased elsewhere. Where appropriate, applications should be supported by a site-specific flood-risk assessment</t>
        </r>
      </text>
    </comment>
    <comment ref="T32" authorId="0">
      <text>
        <r>
          <rPr>
            <sz val="9"/>
            <color indexed="81"/>
            <rFont val="Tahoma"/>
            <family val="2"/>
          </rPr>
          <t>165. Major developments should incorporate sustainable drainage systems unless there is clear evidence that this would be inappropriate. The systems used should:
d) where possible, provide multifunctional benefits.</t>
        </r>
      </text>
    </comment>
    <comment ref="M34" authorId="0">
      <text>
        <r>
          <rPr>
            <sz val="9"/>
            <color indexed="81"/>
            <rFont val="Tahoma"/>
            <family val="2"/>
          </rPr>
          <t xml:space="preserve">170. Planning policies and decisions should contribute to and enhance the natural and local environment by:
b) recognising the intrinsic character and beauty of the countryside, and the wider benefits from natural capital and ecosystem services
171. Plans should:
plan for the enhancement of natural capital at a catchment or landscape scale across local authority boundaries.
</t>
        </r>
      </text>
    </comment>
    <comment ref="O34" authorId="0">
      <text>
        <r>
          <rPr>
            <sz val="9"/>
            <color indexed="81"/>
            <rFont val="Tahoma"/>
            <family val="2"/>
          </rPr>
          <t>174. To protect and enhance biodiversity and geodiversity, plans should:
a) Identify, map and safeguard components of local wildlife-rich habitats and wider ecological networks</t>
        </r>
      </text>
    </comment>
    <comment ref="P34" authorId="0">
      <text>
        <r>
          <rPr>
            <sz val="9"/>
            <color indexed="81"/>
            <rFont val="Tahoma"/>
            <family val="2"/>
          </rPr>
          <t xml:space="preserve">171. Plans should:
take a strategic approach to maintaining and enhancing networks of habitats and green infrastructure; and plan for the enhancement of natural capital at a catchment or landscape scale across local authority boundaries.
</t>
        </r>
      </text>
    </comment>
    <comment ref="Q34" authorId="0">
      <text>
        <r>
          <rPr>
            <sz val="9"/>
            <color indexed="81"/>
            <rFont val="Tahoma"/>
            <family val="2"/>
          </rPr>
          <t>170. Planning policies and decisions should contribute to and enhance the natural and local environment by:
a) protecting and enhancing valued landscapes, sites of biodiversity
d) minimising impacts on and providing net gains for biodiversity
174. To protect and enhance biodiversity and geodiversity, plans should:
b) promote the conservation, restoration and enhancement of priority habitats, ecological networks and the protection and recovery of priority species; and identify and pursue opportunities for securing measurable net gains for biodiversity.
175. When determining planning applications, local planning authorities should apply the following principles:
d) development whose primary objective is to conserve or enhance biodiversity should be supported; while opportunities to incorporate biodiversity improvements in and around developments should be encouraged, especially where this can secure measurable net gains for biodiversity.</t>
        </r>
      </text>
    </comment>
    <comment ref="R34" authorId="0">
      <text>
        <r>
          <rPr>
            <sz val="9"/>
            <color indexed="81"/>
            <rFont val="Tahoma"/>
            <family val="2"/>
          </rPr>
          <t>170. Planning policies and decisions should contribute to and enhance the natural and local environment by:
d) minimising impacts on and providing net gains for biodiversity, including by establishing coherent ecological networks that are more resilient to current and future pressures;
174. To protect and enhance biodiversity and geodiversity, plans should:
a) Identify, map and safeguard components of local wildlife-rich habitats and wider ecological networks,...; wildlife corridors and stepping stones that connect them; and areas identified by national and local partnerships for habitat management, enhancement, restoration or creation; and
b) promote the conservation, restoration and enhancement of priority habitats, ecological networks and the protection and recovery of priority species; and identify and pursue opportunities for securing measurable net gains for biodiversity.</t>
        </r>
      </text>
    </comment>
    <comment ref="X34" authorId="0">
      <text>
        <r>
          <rPr>
            <sz val="9"/>
            <color indexed="81"/>
            <rFont val="Tahoma"/>
            <family val="2"/>
          </rPr>
          <t>170. Planning policies and decisions should contribute to and enhance the natural and local environment by:
e) preventing new and existing development from contributing to, being put at unacceptable risk from, or being adversely affected by, unacceptable levels of soil, air, water or noise pollution or land instability. Development should, wherever possible, help to improve local environmental conditions such as air and water quality, taking into account relevant information such as river basin management plans;</t>
        </r>
      </text>
    </comment>
  </commentList>
</comments>
</file>

<file path=xl/comments4.xml><?xml version="1.0" encoding="utf-8"?>
<comments xmlns="http://schemas.openxmlformats.org/spreadsheetml/2006/main">
  <authors>
    <author>Max Hislop</author>
  </authors>
  <commentList>
    <comment ref="D3" authorId="0">
      <text>
        <r>
          <rPr>
            <b/>
            <sz val="11"/>
            <color indexed="81"/>
            <rFont val="Tahoma"/>
            <family val="2"/>
          </rPr>
          <t xml:space="preserve">A:
</t>
        </r>
        <r>
          <rPr>
            <sz val="11"/>
            <color indexed="81"/>
            <rFont val="Tahoma"/>
            <family val="2"/>
          </rPr>
          <t xml:space="preserve">The value of GI is explicitly recognised &amp; justified within the Plan's vision, principles, or objectives
</t>
        </r>
      </text>
    </comment>
    <comment ref="H3" authorId="0">
      <text>
        <r>
          <rPr>
            <b/>
            <sz val="11"/>
            <color indexed="81"/>
            <rFont val="Tahoma"/>
            <family val="2"/>
          </rPr>
          <t xml:space="preserve">B:
</t>
        </r>
        <r>
          <rPr>
            <sz val="11"/>
            <color indexed="81"/>
            <rFont val="Tahoma"/>
            <family val="2"/>
          </rPr>
          <t xml:space="preserve">GI benefits are explicitly stated within economic, social, health and climate change policies
</t>
        </r>
      </text>
    </comment>
    <comment ref="I3" authorId="0">
      <text>
        <r>
          <rPr>
            <b/>
            <sz val="11"/>
            <color indexed="81"/>
            <rFont val="Tahoma"/>
            <family val="2"/>
          </rPr>
          <t xml:space="preserve">C:
</t>
        </r>
        <r>
          <rPr>
            <sz val="11"/>
            <color indexed="81"/>
            <rFont val="Tahoma"/>
            <family val="2"/>
          </rPr>
          <t>The extent to which GI policy (criteria D-Z) is mainstreamed outside the environmental policies</t>
        </r>
        <r>
          <rPr>
            <sz val="9"/>
            <color indexed="81"/>
            <rFont val="Tahoma"/>
            <family val="2"/>
          </rPr>
          <t xml:space="preserve">
</t>
        </r>
      </text>
    </comment>
    <comment ref="J3" authorId="0">
      <text>
        <r>
          <rPr>
            <b/>
            <sz val="11"/>
            <color indexed="81"/>
            <rFont val="Tahoma"/>
            <family val="2"/>
          </rPr>
          <t xml:space="preserve">D:
</t>
        </r>
        <r>
          <rPr>
            <sz val="11"/>
            <color indexed="81"/>
            <rFont val="Tahoma"/>
            <family val="2"/>
          </rPr>
          <t xml:space="preserve">GI is an integral design component considered at preplanning stages of the development   
</t>
        </r>
      </text>
    </comment>
    <comment ref="K3" authorId="0">
      <text>
        <r>
          <rPr>
            <b/>
            <sz val="11"/>
            <color indexed="81"/>
            <rFont val="Tahoma"/>
            <family val="2"/>
          </rPr>
          <t xml:space="preserve">E:
</t>
        </r>
        <r>
          <rPr>
            <sz val="11"/>
            <color indexed="81"/>
            <rFont val="Tahoma"/>
            <family val="2"/>
          </rPr>
          <t xml:space="preserve">Designers of GI engage with key stakeholders at preplanning stage of the development
</t>
        </r>
      </text>
    </comment>
    <comment ref="L3" authorId="0">
      <text>
        <r>
          <rPr>
            <b/>
            <sz val="11"/>
            <color indexed="81"/>
            <rFont val="Tahoma"/>
            <family val="2"/>
          </rPr>
          <t xml:space="preserve">F:
</t>
        </r>
        <r>
          <rPr>
            <sz val="11"/>
            <color indexed="81"/>
            <rFont val="Tahoma"/>
            <family val="2"/>
          </rPr>
          <t xml:space="preserve">GI delivers multiple functions and benefits on the same land parcel
</t>
        </r>
      </text>
    </comment>
    <comment ref="M3" authorId="0">
      <text>
        <r>
          <rPr>
            <b/>
            <sz val="11"/>
            <color indexed="81"/>
            <rFont val="Tahoma"/>
            <family val="2"/>
          </rPr>
          <t xml:space="preserve">G:
</t>
        </r>
        <r>
          <rPr>
            <sz val="11"/>
            <color indexed="81"/>
            <rFont val="Tahoma"/>
            <family val="2"/>
          </rPr>
          <t xml:space="preserve">GI enhances natural capital and delivery of environment net gains
</t>
        </r>
      </text>
    </comment>
    <comment ref="N3" authorId="0">
      <text>
        <r>
          <rPr>
            <b/>
            <sz val="11"/>
            <color indexed="81"/>
            <rFont val="Tahoma"/>
            <family val="2"/>
          </rPr>
          <t xml:space="preserve">H:
</t>
        </r>
        <r>
          <rPr>
            <sz val="11"/>
            <color indexed="81"/>
            <rFont val="Tahoma"/>
            <family val="2"/>
          </rPr>
          <t xml:space="preserve">The development setting is appraised for multiple GI functions and benefits
</t>
        </r>
      </text>
    </comment>
    <comment ref="O3" authorId="0">
      <text>
        <r>
          <rPr>
            <b/>
            <sz val="11"/>
            <color indexed="81"/>
            <rFont val="Tahoma"/>
            <family val="2"/>
          </rPr>
          <t xml:space="preserve">I. 
</t>
        </r>
        <r>
          <rPr>
            <sz val="11"/>
            <color indexed="81"/>
            <rFont val="Tahoma"/>
            <family val="2"/>
          </rPr>
          <t xml:space="preserve">The development site is appraised for multiple GI functions and benefits
</t>
        </r>
      </text>
    </comment>
    <comment ref="P3" authorId="0">
      <text>
        <r>
          <rPr>
            <b/>
            <sz val="11"/>
            <color indexed="81"/>
            <rFont val="Tahoma"/>
            <family val="2"/>
          </rPr>
          <t>J.</t>
        </r>
        <r>
          <rPr>
            <sz val="11"/>
            <color indexed="81"/>
            <rFont val="Tahoma"/>
            <family val="2"/>
          </rPr>
          <t xml:space="preserve"> 
GI is designed to deliver a wider landscape scale GI network
</t>
        </r>
      </text>
    </comment>
    <comment ref="Q3" authorId="0">
      <text>
        <r>
          <rPr>
            <b/>
            <sz val="11"/>
            <color indexed="81"/>
            <rFont val="Tahoma"/>
            <family val="2"/>
          </rPr>
          <t xml:space="preserve">K. </t>
        </r>
        <r>
          <rPr>
            <sz val="11"/>
            <color indexed="81"/>
            <rFont val="Tahoma"/>
            <family val="2"/>
          </rPr>
          <t xml:space="preserve">
GI delivers on site habitat enhancements resulting in biodiversity net gain</t>
        </r>
      </text>
    </comment>
    <comment ref="R3" authorId="0">
      <text>
        <r>
          <rPr>
            <b/>
            <sz val="11"/>
            <color indexed="81"/>
            <rFont val="Tahoma"/>
            <family val="2"/>
          </rPr>
          <t xml:space="preserve">L . </t>
        </r>
        <r>
          <rPr>
            <sz val="11"/>
            <color indexed="81"/>
            <rFont val="Tahoma"/>
            <family val="2"/>
          </rPr>
          <t xml:space="preserve">
GI is designed to retain and expand habitat networks including nature recovery networks
</t>
        </r>
      </text>
    </comment>
    <comment ref="S3" authorId="0">
      <text>
        <r>
          <rPr>
            <b/>
            <sz val="11"/>
            <color indexed="81"/>
            <rFont val="Tahoma"/>
            <family val="2"/>
          </rPr>
          <t xml:space="preserve">M. 
</t>
        </r>
        <r>
          <rPr>
            <sz val="11"/>
            <color indexed="81"/>
            <rFont val="Tahoma"/>
            <family val="2"/>
          </rPr>
          <t xml:space="preserve">Watercourses and coasts are explicitly referenced as GI  in the design of a development       
</t>
        </r>
      </text>
    </comment>
    <comment ref="T3" authorId="0">
      <text>
        <r>
          <rPr>
            <b/>
            <sz val="11"/>
            <color indexed="81"/>
            <rFont val="Tahoma"/>
            <family val="2"/>
          </rPr>
          <t xml:space="preserve">N. 
</t>
        </r>
        <r>
          <rPr>
            <sz val="11"/>
            <color indexed="81"/>
            <rFont val="Tahoma"/>
            <family val="2"/>
          </rPr>
          <t xml:space="preserve">SuDs are explicitly referenced in developments as multifunctional GI </t>
        </r>
        <r>
          <rPr>
            <b/>
            <sz val="11"/>
            <color indexed="81"/>
            <rFont val="Tahoma"/>
            <family val="2"/>
          </rPr>
          <t xml:space="preserve">    </t>
        </r>
        <r>
          <rPr>
            <sz val="11"/>
            <color indexed="81"/>
            <rFont val="Tahoma"/>
            <family val="2"/>
          </rPr>
          <t xml:space="preserve">
</t>
        </r>
      </text>
    </comment>
    <comment ref="U3" authorId="0">
      <text>
        <r>
          <rPr>
            <b/>
            <sz val="11"/>
            <color indexed="81"/>
            <rFont val="Tahoma"/>
            <family val="2"/>
          </rPr>
          <t xml:space="preserve">O. </t>
        </r>
        <r>
          <rPr>
            <sz val="11"/>
            <color indexed="81"/>
            <rFont val="Tahoma"/>
            <family val="2"/>
          </rPr>
          <t xml:space="preserve">
Watercourses and SUDs have a naturalised design enhancing natural capital
</t>
        </r>
      </text>
    </comment>
    <comment ref="V3" authorId="0">
      <text>
        <r>
          <rPr>
            <b/>
            <sz val="11"/>
            <color indexed="81"/>
            <rFont val="Tahoma"/>
            <family val="2"/>
          </rPr>
          <t>P.</t>
        </r>
        <r>
          <rPr>
            <sz val="11"/>
            <color indexed="81"/>
            <rFont val="Tahoma"/>
            <family val="2"/>
          </rPr>
          <t xml:space="preserve"> 
Watercourses and SuDS are designed to provide safe public access  
</t>
        </r>
      </text>
    </comment>
    <comment ref="W3" authorId="0">
      <text>
        <r>
          <rPr>
            <b/>
            <sz val="11"/>
            <color indexed="81"/>
            <rFont val="Tahoma"/>
            <family val="2"/>
          </rPr>
          <t xml:space="preserve">Q. </t>
        </r>
        <r>
          <rPr>
            <sz val="11"/>
            <color indexed="81"/>
            <rFont val="Tahoma"/>
            <family val="2"/>
          </rPr>
          <t xml:space="preserve">
Watercourses and SuDS enhance the aesthetic and amenity value of the development  
</t>
        </r>
      </text>
    </comment>
    <comment ref="X3" authorId="0">
      <text>
        <r>
          <rPr>
            <b/>
            <sz val="11"/>
            <color indexed="81"/>
            <rFont val="Tahoma"/>
            <family val="2"/>
          </rPr>
          <t xml:space="preserve">R. 
</t>
        </r>
        <r>
          <rPr>
            <sz val="11"/>
            <color indexed="81"/>
            <rFont val="Tahoma"/>
            <family val="2"/>
          </rPr>
          <t xml:space="preserve">GI is designed  to improve air quality
</t>
        </r>
      </text>
    </comment>
    <comment ref="Y3" authorId="0">
      <text>
        <r>
          <rPr>
            <b/>
            <sz val="11"/>
            <color indexed="81"/>
            <rFont val="Tahoma"/>
            <family val="2"/>
          </rPr>
          <t xml:space="preserve">S. 
</t>
        </r>
        <r>
          <rPr>
            <sz val="11"/>
            <color indexed="81"/>
            <rFont val="Tahoma"/>
            <family val="2"/>
          </rPr>
          <t xml:space="preserve">GI  enhances opportunities for active and healthy travel
</t>
        </r>
      </text>
    </comment>
    <comment ref="Z3" authorId="0">
      <text>
        <r>
          <rPr>
            <b/>
            <sz val="11"/>
            <color indexed="81"/>
            <rFont val="Tahoma"/>
            <family val="2"/>
          </rPr>
          <t xml:space="preserve">T. 
</t>
        </r>
        <r>
          <rPr>
            <sz val="11"/>
            <color indexed="81"/>
            <rFont val="Tahoma"/>
            <family val="2"/>
          </rPr>
          <t xml:space="preserve">GI links to wider path and public access networks where they exist.  
</t>
        </r>
      </text>
    </comment>
    <comment ref="AA3" authorId="0">
      <text>
        <r>
          <rPr>
            <b/>
            <sz val="11"/>
            <color indexed="81"/>
            <rFont val="Tahoma"/>
            <family val="2"/>
          </rPr>
          <t xml:space="preserve">U. 
</t>
        </r>
        <r>
          <rPr>
            <sz val="11"/>
            <color indexed="81"/>
            <rFont val="Tahoma"/>
            <family val="2"/>
          </rPr>
          <t xml:space="preserve">GI is designed to provide local recreation walking and cycling opportunities.
</t>
        </r>
      </text>
    </comment>
    <comment ref="AB3" authorId="0">
      <text>
        <r>
          <rPr>
            <b/>
            <sz val="11"/>
            <color indexed="81"/>
            <rFont val="Tahoma"/>
            <family val="2"/>
          </rPr>
          <t xml:space="preserve">V. 
</t>
        </r>
        <r>
          <rPr>
            <sz val="11"/>
            <color indexed="81"/>
            <rFont val="Tahoma"/>
            <family val="2"/>
          </rPr>
          <t>GI meets the councils accessibility, quality and quantity standards for open space</t>
        </r>
      </text>
    </comment>
    <comment ref="AC3" authorId="0">
      <text>
        <r>
          <rPr>
            <b/>
            <sz val="11"/>
            <color indexed="81"/>
            <rFont val="Tahoma"/>
            <family val="2"/>
          </rPr>
          <t xml:space="preserve">W. 
</t>
        </r>
        <r>
          <rPr>
            <sz val="11"/>
            <color indexed="81"/>
            <rFont val="Tahoma"/>
            <family val="2"/>
          </rPr>
          <t>GI is designed to provide recreational opportunities for different user and age groups.</t>
        </r>
      </text>
    </comment>
    <comment ref="AD3" authorId="0">
      <text>
        <r>
          <rPr>
            <b/>
            <sz val="11"/>
            <color indexed="81"/>
            <rFont val="Tahoma"/>
            <family val="2"/>
          </rPr>
          <t xml:space="preserve">X. 
</t>
        </r>
        <r>
          <rPr>
            <sz val="11"/>
            <color indexed="81"/>
            <rFont val="Tahoma"/>
            <family val="2"/>
          </rPr>
          <t xml:space="preserve">Long-term management &amp; maintenance arrangements will be documented &amp; agreed
</t>
        </r>
      </text>
    </comment>
    <comment ref="AE3" authorId="0">
      <text>
        <r>
          <rPr>
            <b/>
            <sz val="11"/>
            <color indexed="81"/>
            <rFont val="Tahoma"/>
            <family val="2"/>
          </rPr>
          <t xml:space="preserve">Y. 
</t>
        </r>
        <r>
          <rPr>
            <sz val="11"/>
            <color indexed="81"/>
            <rFont val="Tahoma"/>
            <family val="2"/>
          </rPr>
          <t xml:space="preserve">Documentation states the function and benefits of all GI and their maintenance regimes
</t>
        </r>
      </text>
    </comment>
    <comment ref="AF3" authorId="0">
      <text>
        <r>
          <rPr>
            <b/>
            <sz val="11"/>
            <color indexed="81"/>
            <rFont val="Tahoma"/>
            <family val="2"/>
          </rPr>
          <t xml:space="preserve">Z. 
</t>
        </r>
        <r>
          <rPr>
            <sz val="11"/>
            <color indexed="81"/>
            <rFont val="Tahoma"/>
            <family val="2"/>
          </rPr>
          <t xml:space="preserve">Mechanisms to fund the management and maintenance regime are identified and agreed
</t>
        </r>
      </text>
    </comment>
  </commentList>
</comments>
</file>

<file path=xl/sharedStrings.xml><?xml version="1.0" encoding="utf-8"?>
<sst xmlns="http://schemas.openxmlformats.org/spreadsheetml/2006/main" count="519" uniqueCount="118">
  <si>
    <t>None</t>
  </si>
  <si>
    <t>Strength</t>
  </si>
  <si>
    <t>Full</t>
  </si>
  <si>
    <t>Some</t>
  </si>
  <si>
    <t>Coverage</t>
  </si>
  <si>
    <t>Highest Scores</t>
  </si>
  <si>
    <t>Chapter, Policy Name or Reference</t>
  </si>
  <si>
    <t>Z</t>
  </si>
  <si>
    <t>Y</t>
  </si>
  <si>
    <t>X</t>
  </si>
  <si>
    <t>W</t>
  </si>
  <si>
    <t>V</t>
  </si>
  <si>
    <t>U</t>
  </si>
  <si>
    <t>T</t>
  </si>
  <si>
    <t>S</t>
  </si>
  <si>
    <t>R</t>
  </si>
  <si>
    <t>Q</t>
  </si>
  <si>
    <t>P</t>
  </si>
  <si>
    <t>O</t>
  </si>
  <si>
    <t>N</t>
  </si>
  <si>
    <t>M</t>
  </si>
  <si>
    <t>L</t>
  </si>
  <si>
    <t>K</t>
  </si>
  <si>
    <t>J</t>
  </si>
  <si>
    <t>I</t>
  </si>
  <si>
    <t>H</t>
  </si>
  <si>
    <t>G</t>
  </si>
  <si>
    <t>F</t>
  </si>
  <si>
    <t>E</t>
  </si>
  <si>
    <t>D</t>
  </si>
  <si>
    <t>C</t>
  </si>
  <si>
    <t>B</t>
  </si>
  <si>
    <t>A</t>
  </si>
  <si>
    <t>Resourcing mechanisms</t>
  </si>
  <si>
    <t>Functional maintenance</t>
  </si>
  <si>
    <t>Agreed management</t>
  </si>
  <si>
    <t>Multi-user design</t>
  </si>
  <si>
    <t>Open space standards</t>
  </si>
  <si>
    <t>Recreational routes</t>
  </si>
  <si>
    <t>Links to wider networks</t>
  </si>
  <si>
    <t>Active travel links</t>
  </si>
  <si>
    <t>Ameliorate air quality</t>
  </si>
  <si>
    <t>Aesthetic of waterbodies</t>
  </si>
  <si>
    <t>Access to waterbodies</t>
  </si>
  <si>
    <t>Naturalised SUDS</t>
  </si>
  <si>
    <t>Habitat networks</t>
  </si>
  <si>
    <t>Enhance biodiversity</t>
  </si>
  <si>
    <t>GI Network</t>
  </si>
  <si>
    <t>On-site survey</t>
  </si>
  <si>
    <t>Off-site analysis</t>
  </si>
  <si>
    <t>Natural Capital &amp; ES</t>
  </si>
  <si>
    <t>Multi-functional land use</t>
  </si>
  <si>
    <t>Early engagement</t>
  </si>
  <si>
    <t>Early/integral design</t>
  </si>
  <si>
    <t>GI policy outside Env. Policy</t>
  </si>
  <si>
    <t>Supportive of GI investment</t>
  </si>
  <si>
    <t>Stewardship</t>
  </si>
  <si>
    <t>Greenspace</t>
  </si>
  <si>
    <t>Access Networks</t>
  </si>
  <si>
    <t>Physical Environment</t>
  </si>
  <si>
    <t>Biodiversity/ Habitats</t>
  </si>
  <si>
    <t>Development integration</t>
  </si>
  <si>
    <t>Policy Plan Mainstreaming</t>
  </si>
  <si>
    <t>Green Infrastructure Design Elements</t>
  </si>
  <si>
    <t>Plan Name 
(+ date of publication)</t>
  </si>
  <si>
    <t>Score</t>
  </si>
  <si>
    <t>Weak</t>
  </si>
  <si>
    <t>Strong</t>
  </si>
  <si>
    <t>Most</t>
  </si>
  <si>
    <t>Medium</t>
  </si>
  <si>
    <t>%</t>
  </si>
  <si>
    <r>
      <rPr>
        <b/>
        <sz val="11"/>
        <color theme="1"/>
        <rFont val="Calibri"/>
        <family val="2"/>
        <scheme val="minor"/>
      </rPr>
      <t>Total</t>
    </r>
    <r>
      <rPr>
        <sz val="11"/>
        <color theme="1"/>
        <rFont val="Calibri"/>
        <family val="2"/>
        <scheme val="minor"/>
      </rPr>
      <t xml:space="preserve"> (Max=78)</t>
    </r>
  </si>
  <si>
    <t>LEGEND</t>
  </si>
  <si>
    <t>Overall Scores</t>
  </si>
  <si>
    <t>National Planning &amp; Policy Framework, July 2018</t>
  </si>
  <si>
    <t>Chapter 2: 
Achieving Sustainable Development
Paragraph 8 &amp; 9</t>
  </si>
  <si>
    <t>Chapter 3:
Plan-making
Paragraph 20d &amp; 34</t>
  </si>
  <si>
    <t>Chapter 4:
Decision-making
Paragraph 39, 41, 42 &amp; 43</t>
  </si>
  <si>
    <t>Chapter 8:
Promoting healthy &amp; safe communities
Paragraph 91a, 92a, 92e, 96, 98</t>
  </si>
  <si>
    <t>Chapter 9:
Promoting sustainable transport
Paragraph 102c, 104d, 110c</t>
  </si>
  <si>
    <t>Chapter 11:
Making effective use of land
Paragraph 117, 118a/b</t>
  </si>
  <si>
    <t>Chapter 12:
Achieving well-designed places
Paragraph 127b/c/e, 128</t>
  </si>
  <si>
    <t>Chapter 14:
Meeting the challenge of climate change, flooding and coastal change
Paragraph 150a, 163, 165d</t>
  </si>
  <si>
    <t>Chapter 15
Conserving and enhancing the natural environment
Paragraph 170a/b/d, 171, 174a/b, 175b, 181</t>
  </si>
  <si>
    <t>Annex 2:
Glossary
Green Infrastructure</t>
  </si>
  <si>
    <t>SUDS as multifunctional GI</t>
  </si>
  <si>
    <t>Watercourses as GI</t>
  </si>
  <si>
    <t>GI benefits in</t>
  </si>
  <si>
    <t>economic policy</t>
  </si>
  <si>
    <r>
      <rPr>
        <b/>
        <sz val="11"/>
        <color theme="1"/>
        <rFont val="Calibri"/>
        <family val="2"/>
        <scheme val="minor"/>
      </rPr>
      <t>social</t>
    </r>
    <r>
      <rPr>
        <sz val="11"/>
        <color theme="1"/>
        <rFont val="Calibri"/>
        <family val="2"/>
        <scheme val="minor"/>
      </rPr>
      <t xml:space="preserve"> policy</t>
    </r>
  </si>
  <si>
    <r>
      <rPr>
        <b/>
        <sz val="11"/>
        <color theme="1"/>
        <rFont val="Calibri"/>
        <family val="2"/>
        <scheme val="minor"/>
      </rPr>
      <t>health</t>
    </r>
    <r>
      <rPr>
        <sz val="11"/>
        <color theme="1"/>
        <rFont val="Calibri"/>
        <family val="2"/>
        <scheme val="minor"/>
      </rPr>
      <t xml:space="preserve"> policy</t>
    </r>
  </si>
  <si>
    <r>
      <rPr>
        <b/>
        <sz val="11"/>
        <color theme="1"/>
        <rFont val="Calibri"/>
        <family val="2"/>
        <scheme val="minor"/>
      </rPr>
      <t>climate</t>
    </r>
    <r>
      <rPr>
        <sz val="11"/>
        <color theme="1"/>
        <rFont val="Calibri"/>
        <family val="2"/>
        <scheme val="minor"/>
      </rPr>
      <t xml:space="preserve"> policy</t>
    </r>
  </si>
  <si>
    <r>
      <rPr>
        <b/>
        <sz val="11"/>
        <color theme="1"/>
        <rFont val="Calibri"/>
        <family val="2"/>
        <scheme val="minor"/>
      </rPr>
      <t>economic</t>
    </r>
    <r>
      <rPr>
        <sz val="11"/>
        <color theme="1"/>
        <rFont val="Calibri"/>
        <family val="2"/>
        <scheme val="minor"/>
      </rPr>
      <t xml:space="preserve"> policy</t>
    </r>
  </si>
  <si>
    <r>
      <t>economic</t>
    </r>
    <r>
      <rPr>
        <sz val="11"/>
        <color theme="1"/>
        <rFont val="Calibri"/>
        <family val="2"/>
        <scheme val="minor"/>
      </rPr>
      <t xml:space="preserve"> policy</t>
    </r>
  </si>
  <si>
    <r>
      <t>social</t>
    </r>
    <r>
      <rPr>
        <sz val="11"/>
        <color theme="1"/>
        <rFont val="Calibri"/>
        <family val="2"/>
        <scheme val="minor"/>
      </rPr>
      <t xml:space="preserve"> policy</t>
    </r>
  </si>
  <si>
    <r>
      <t>health</t>
    </r>
    <r>
      <rPr>
        <sz val="11"/>
        <color theme="1"/>
        <rFont val="Calibri"/>
        <family val="2"/>
        <scheme val="minor"/>
      </rPr>
      <t xml:space="preserve"> policy</t>
    </r>
  </si>
  <si>
    <r>
      <t>climate</t>
    </r>
    <r>
      <rPr>
        <sz val="11"/>
        <color theme="1"/>
        <rFont val="Calibri"/>
        <family val="2"/>
        <scheme val="minor"/>
      </rPr>
      <t xml:space="preserve"> policy</t>
    </r>
  </si>
  <si>
    <r>
      <rPr>
        <b/>
        <sz val="11"/>
        <color theme="1"/>
        <rFont val="Calibri"/>
        <family val="2"/>
        <scheme val="minor"/>
      </rPr>
      <t>Total</t>
    </r>
    <r>
      <rPr>
        <sz val="11"/>
        <color theme="1"/>
        <rFont val="Calibri"/>
        <family val="2"/>
        <scheme val="minor"/>
      </rPr>
      <t xml:space="preserve"> </t>
    </r>
    <r>
      <rPr>
        <sz val="10"/>
        <color theme="1"/>
        <rFont val="Calibri"/>
        <family val="2"/>
        <scheme val="minor"/>
      </rPr>
      <t>(Max=78)</t>
    </r>
  </si>
  <si>
    <t>health policy</t>
  </si>
  <si>
    <t>social policy</t>
  </si>
  <si>
    <t>climate policy</t>
  </si>
  <si>
    <t>Chapter, or Section Heading</t>
  </si>
  <si>
    <t>Chapter 1: 
Introduction</t>
  </si>
  <si>
    <t xml:space="preserve">Chapter 5:
Delivering a sufficient supply of homes
</t>
  </si>
  <si>
    <t>Chapter 6:
Building a strong, competitive economy</t>
  </si>
  <si>
    <t xml:space="preserve">Chapter 7:
Ensuring the vitality of town centres
</t>
  </si>
  <si>
    <t>Chapter 16
Conserving and enhancing the historic environment</t>
  </si>
  <si>
    <t>Chapter 17
Facilitating the sustainable use of minerals</t>
  </si>
  <si>
    <t>Chapter 13:
Protecting green belt land</t>
  </si>
  <si>
    <t>Chapter 10:
Supporting high quality communications</t>
  </si>
  <si>
    <t xml:space="preserve">GI benefits in </t>
  </si>
  <si>
    <t>Overall Scores
are automatically calculated in these rows</t>
  </si>
  <si>
    <r>
      <rPr>
        <b/>
        <sz val="14"/>
        <color theme="1"/>
        <rFont val="Calibri"/>
        <family val="2"/>
        <scheme val="minor"/>
      </rPr>
      <t>Medium</t>
    </r>
    <r>
      <rPr>
        <sz val="11"/>
        <color theme="1"/>
        <rFont val="Calibri"/>
        <family val="2"/>
        <scheme val="minor"/>
      </rPr>
      <t xml:space="preserve"> policy wording</t>
    </r>
  </si>
  <si>
    <r>
      <rPr>
        <b/>
        <sz val="14"/>
        <color theme="1"/>
        <rFont val="Calibri"/>
        <family val="2"/>
        <scheme val="minor"/>
      </rPr>
      <t>Weak</t>
    </r>
    <r>
      <rPr>
        <sz val="11"/>
        <color theme="1"/>
        <rFont val="Calibri"/>
        <family val="2"/>
        <scheme val="minor"/>
      </rPr>
      <t xml:space="preserve"> policy wording</t>
    </r>
  </si>
  <si>
    <r>
      <rPr>
        <b/>
        <sz val="14"/>
        <color theme="1"/>
        <rFont val="Calibri"/>
        <family val="2"/>
        <scheme val="minor"/>
      </rPr>
      <t>Strong</t>
    </r>
    <r>
      <rPr>
        <sz val="11"/>
        <color theme="1"/>
        <rFont val="Calibri"/>
        <family val="2"/>
        <scheme val="minor"/>
      </rPr>
      <t xml:space="preserve"> policy wording</t>
    </r>
  </si>
  <si>
    <r>
      <rPr>
        <b/>
        <sz val="14"/>
        <color theme="1"/>
        <rFont val="Calibri"/>
        <family val="2"/>
        <scheme val="minor"/>
      </rPr>
      <t>Full</t>
    </r>
    <r>
      <rPr>
        <sz val="11"/>
        <color theme="1"/>
        <rFont val="Calibri"/>
        <family val="2"/>
        <scheme val="minor"/>
      </rPr>
      <t xml:space="preserve"> criterion coverage</t>
    </r>
  </si>
  <si>
    <r>
      <rPr>
        <b/>
        <sz val="14"/>
        <color theme="1"/>
        <rFont val="Calibri"/>
        <family val="2"/>
        <scheme val="minor"/>
      </rPr>
      <t>Most</t>
    </r>
    <r>
      <rPr>
        <sz val="11"/>
        <color theme="1"/>
        <rFont val="Calibri"/>
        <family val="2"/>
        <scheme val="minor"/>
      </rPr>
      <t xml:space="preserve"> criterion coverage</t>
    </r>
  </si>
  <si>
    <r>
      <rPr>
        <b/>
        <sz val="14"/>
        <color theme="1"/>
        <rFont val="Calibri"/>
        <family val="2"/>
        <scheme val="minor"/>
      </rPr>
      <t>Some</t>
    </r>
    <r>
      <rPr>
        <sz val="11"/>
        <color theme="1"/>
        <rFont val="Calibri"/>
        <family val="2"/>
        <scheme val="minor"/>
      </rPr>
      <t xml:space="preserve"> criterion coverage</t>
    </r>
  </si>
</sst>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b/>
      <sz val="11"/>
      <color theme="0" tint="-0.34998626667073579"/>
      <name val="Calibri"/>
      <family val="2"/>
      <scheme val="minor"/>
    </font>
    <font>
      <sz val="12"/>
      <color theme="1"/>
      <name val="Calibri"/>
      <family val="2"/>
      <scheme val="minor"/>
    </font>
    <font>
      <b/>
      <sz val="20"/>
      <color theme="0" tint="-0.34998626667073579"/>
      <name val="Calibri"/>
      <family val="2"/>
      <scheme val="minor"/>
    </font>
    <font>
      <b/>
      <sz val="8"/>
      <color theme="1"/>
      <name val="Calibri"/>
      <family val="2"/>
      <scheme val="minor"/>
    </font>
    <font>
      <b/>
      <sz val="12"/>
      <color theme="1"/>
      <name val="Calibri"/>
      <family val="2"/>
      <scheme val="minor"/>
    </font>
    <font>
      <b/>
      <sz val="11"/>
      <name val="Calibri"/>
      <family val="2"/>
      <scheme val="minor"/>
    </font>
    <font>
      <sz val="11"/>
      <color theme="0"/>
      <name val="Calibri"/>
      <family val="2"/>
      <scheme val="minor"/>
    </font>
    <font>
      <sz val="11"/>
      <color theme="1"/>
      <name val="Calibri"/>
      <family val="2"/>
      <scheme val="minor"/>
    </font>
    <font>
      <sz val="14"/>
      <color theme="1"/>
      <name val="Calibri"/>
      <family val="2"/>
      <scheme val="minor"/>
    </font>
    <font>
      <sz val="14"/>
      <color rgb="FF000000"/>
      <name val="Calibri"/>
      <family val="2"/>
    </font>
    <font>
      <sz val="9"/>
      <color indexed="81"/>
      <name val="Tahoma"/>
      <family val="2"/>
    </font>
    <font>
      <b/>
      <sz val="9"/>
      <color indexed="81"/>
      <name val="Tahoma"/>
      <family val="2"/>
    </font>
    <font>
      <b/>
      <sz val="11"/>
      <color indexed="81"/>
      <name val="Tahoma"/>
      <family val="2"/>
    </font>
    <font>
      <sz val="11"/>
      <color indexed="81"/>
      <name val="Tahoma"/>
      <family val="2"/>
    </font>
    <font>
      <u/>
      <sz val="11"/>
      <color indexed="81"/>
      <name val="Tahoma"/>
      <family val="2"/>
    </font>
    <font>
      <u/>
      <sz val="9"/>
      <color indexed="81"/>
      <name val="Tahoma"/>
      <family val="2"/>
    </font>
    <font>
      <b/>
      <u/>
      <sz val="11"/>
      <color indexed="81"/>
      <name val="Tahoma"/>
      <family val="2"/>
    </font>
    <font>
      <b/>
      <sz val="20"/>
      <name val="Calibri"/>
      <family val="2"/>
      <scheme val="minor"/>
    </font>
    <font>
      <sz val="11"/>
      <color rgb="FFFF0000"/>
      <name val="Calibri"/>
      <family val="2"/>
      <scheme val="minor"/>
    </font>
    <font>
      <sz val="10"/>
      <color theme="1"/>
      <name val="Calibri"/>
      <family val="2"/>
      <scheme val="minor"/>
    </font>
    <font>
      <b/>
      <sz val="12"/>
      <name val="Calibri"/>
      <family val="2"/>
      <scheme val="minor"/>
    </font>
    <font>
      <b/>
      <sz val="16"/>
      <name val="Calibri"/>
      <family val="2"/>
      <scheme val="minor"/>
    </font>
    <font>
      <sz val="14"/>
      <color indexed="81"/>
      <name val="Tahoma"/>
      <family val="2"/>
    </font>
    <font>
      <b/>
      <sz val="14"/>
      <color rgb="FF000000"/>
      <name val="Calibri"/>
      <family val="2"/>
    </font>
    <font>
      <i/>
      <u/>
      <sz val="11"/>
      <color indexed="81"/>
      <name val="Tahoma"/>
      <family val="2"/>
    </font>
    <font>
      <i/>
      <sz val="11"/>
      <color indexed="81"/>
      <name val="Tahoma"/>
      <family val="2"/>
    </font>
  </fonts>
  <fills count="16">
    <fill>
      <patternFill patternType="none"/>
    </fill>
    <fill>
      <patternFill patternType="gray125"/>
    </fill>
    <fill>
      <patternFill patternType="solid">
        <fgColor rgb="FFD9D9D9"/>
        <bgColor indexed="64"/>
      </patternFill>
    </fill>
    <fill>
      <patternFill patternType="solid">
        <fgColor rgb="FFBBFF33"/>
        <bgColor indexed="64"/>
      </patternFill>
    </fill>
    <fill>
      <patternFill patternType="solid">
        <fgColor rgb="FFFFFF66"/>
        <bgColor indexed="64"/>
      </patternFill>
    </fill>
    <fill>
      <patternFill patternType="solid">
        <fgColor rgb="FF76ABDC"/>
        <bgColor indexed="64"/>
      </patternFill>
    </fill>
    <fill>
      <patternFill patternType="solid">
        <fgColor rgb="FFFF7C80"/>
        <bgColor indexed="64"/>
      </patternFill>
    </fill>
    <fill>
      <patternFill patternType="solid">
        <fgColor theme="7"/>
        <bgColor indexed="64"/>
      </patternFill>
    </fill>
    <fill>
      <patternFill patternType="solid">
        <fgColor rgb="FFCDC2D9"/>
        <bgColor indexed="64"/>
      </patternFill>
    </fill>
    <fill>
      <patternFill patternType="solid">
        <fgColor rgb="FF92D050"/>
        <bgColor indexed="64"/>
      </patternFill>
    </fill>
    <fill>
      <patternFill patternType="solid">
        <fgColor rgb="FFFFC000"/>
        <bgColor indexed="64"/>
      </patternFill>
    </fill>
    <fill>
      <patternFill patternType="gray0625">
        <bgColor auto="1"/>
      </patternFill>
    </fill>
    <fill>
      <patternFill patternType="solid">
        <fgColor theme="0" tint="-0.249977111117893"/>
        <bgColor indexed="64"/>
      </patternFill>
    </fill>
    <fill>
      <patternFill patternType="gray0625"/>
    </fill>
    <fill>
      <patternFill patternType="solid">
        <fgColor rgb="FFFFFF00"/>
        <bgColor indexed="64"/>
      </patternFill>
    </fill>
    <fill>
      <patternFill patternType="solid">
        <fgColor indexed="65"/>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medium">
        <color indexed="64"/>
      </bottom>
      <diagonal/>
    </border>
    <border>
      <left/>
      <right style="thin">
        <color indexed="64"/>
      </right>
      <top/>
      <bottom style="thin">
        <color indexed="64"/>
      </bottom>
      <diagonal/>
    </border>
    <border>
      <left style="medium">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theme="0"/>
      </right>
      <top style="thin">
        <color indexed="64"/>
      </top>
      <bottom style="medium">
        <color indexed="64"/>
      </bottom>
      <diagonal/>
    </border>
    <border>
      <left style="thin">
        <color theme="0"/>
      </left>
      <right style="thin">
        <color theme="0"/>
      </right>
      <top style="thin">
        <color indexed="64"/>
      </top>
      <bottom style="medium">
        <color indexed="64"/>
      </bottom>
      <diagonal/>
    </border>
    <border>
      <left style="thin">
        <color theme="0"/>
      </left>
      <right style="thin">
        <color theme="0"/>
      </right>
      <top/>
      <bottom style="medium">
        <color indexed="64"/>
      </bottom>
      <diagonal/>
    </border>
    <border>
      <left style="thin">
        <color theme="0"/>
      </left>
      <right style="medium">
        <color indexed="64"/>
      </right>
      <top/>
      <bottom style="medium">
        <color indexed="64"/>
      </bottom>
      <diagonal/>
    </border>
    <border>
      <left/>
      <right style="medium">
        <color indexed="64"/>
      </right>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bottom style="medium">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medium">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medium">
        <color indexed="64"/>
      </right>
      <top/>
      <bottom/>
      <diagonal/>
    </border>
    <border>
      <left style="medium">
        <color indexed="64"/>
      </left>
      <right/>
      <top/>
      <bottom style="medium">
        <color indexed="64"/>
      </bottom>
      <diagonal/>
    </border>
    <border>
      <left style="thin">
        <color indexed="64"/>
      </left>
      <right/>
      <top/>
      <bottom style="thin">
        <color indexed="64"/>
      </bottom>
      <diagonal/>
    </border>
    <border>
      <left style="thin">
        <color indexed="64"/>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style="thin">
        <color theme="0"/>
      </left>
      <right/>
      <top/>
      <bottom style="medium">
        <color indexed="64"/>
      </bottom>
      <diagonal/>
    </border>
    <border>
      <left/>
      <right style="thin">
        <color theme="0"/>
      </right>
      <top/>
      <bottom style="medium">
        <color indexed="64"/>
      </bottom>
      <diagonal/>
    </border>
    <border>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top style="medium">
        <color indexed="64"/>
      </top>
      <bottom/>
      <diagonal/>
    </border>
    <border>
      <left style="thin">
        <color indexed="64"/>
      </left>
      <right style="medium">
        <color indexed="64"/>
      </right>
      <top/>
      <bottom/>
      <diagonal/>
    </border>
    <border>
      <left style="thin">
        <color indexed="64"/>
      </left>
      <right style="thin">
        <color indexed="64"/>
      </right>
      <top/>
      <bottom/>
      <diagonal/>
    </border>
  </borders>
  <cellStyleXfs count="2">
    <xf numFmtId="0" fontId="0" fillId="0" borderId="0"/>
    <xf numFmtId="9" fontId="11" fillId="0" borderId="0" applyFont="0" applyFill="0" applyBorder="0" applyAlignment="0" applyProtection="0"/>
  </cellStyleXfs>
  <cellXfs count="418">
    <xf numFmtId="0" fontId="0" fillId="0" borderId="0" xfId="0"/>
    <xf numFmtId="0" fontId="0" fillId="0" borderId="0" xfId="0" applyAlignment="1">
      <alignment horizontal="right"/>
    </xf>
    <xf numFmtId="0" fontId="0" fillId="0" borderId="0" xfId="0" applyFill="1" applyBorder="1" applyAlignment="1">
      <alignment horizontal="center"/>
    </xf>
    <xf numFmtId="0" fontId="0" fillId="0" borderId="0" xfId="0" applyFont="1" applyFill="1" applyBorder="1" applyAlignment="1">
      <alignment horizontal="right"/>
    </xf>
    <xf numFmtId="0" fontId="0" fillId="0" borderId="2" xfId="0" applyFill="1" applyBorder="1"/>
    <xf numFmtId="0" fontId="0" fillId="0" borderId="3" xfId="0" applyFill="1" applyBorder="1"/>
    <xf numFmtId="0" fontId="0" fillId="0" borderId="4" xfId="0" applyFill="1" applyBorder="1"/>
    <xf numFmtId="0" fontId="0" fillId="0" borderId="5" xfId="0" applyFill="1" applyBorder="1"/>
    <xf numFmtId="0" fontId="0" fillId="0" borderId="8" xfId="0" applyFill="1" applyBorder="1"/>
    <xf numFmtId="0" fontId="0" fillId="0" borderId="9" xfId="0" applyFill="1" applyBorder="1"/>
    <xf numFmtId="0" fontId="0" fillId="0" borderId="10" xfId="0" applyFill="1" applyBorder="1"/>
    <xf numFmtId="0" fontId="0" fillId="0" borderId="11" xfId="0" applyFill="1" applyBorder="1"/>
    <xf numFmtId="0" fontId="0" fillId="0" borderId="0" xfId="0" applyFill="1" applyBorder="1"/>
    <xf numFmtId="0" fontId="0" fillId="0" borderId="0" xfId="0" applyFill="1" applyBorder="1" applyAlignment="1">
      <alignment wrapText="1"/>
    </xf>
    <xf numFmtId="0" fontId="2" fillId="0" borderId="0" xfId="0" applyFont="1" applyFill="1" applyBorder="1" applyAlignment="1">
      <alignment horizontal="left"/>
    </xf>
    <xf numFmtId="0" fontId="0" fillId="0" borderId="17" xfId="0" applyBorder="1" applyAlignment="1">
      <alignment horizontal="right" vertical="center"/>
    </xf>
    <xf numFmtId="0" fontId="0" fillId="0" borderId="0" xfId="0" applyAlignment="1">
      <alignment vertical="top"/>
    </xf>
    <xf numFmtId="0" fontId="5" fillId="3" borderId="0" xfId="0" applyFont="1" applyFill="1" applyBorder="1" applyAlignment="1">
      <alignment horizontal="center"/>
    </xf>
    <xf numFmtId="0" fontId="5" fillId="3" borderId="23" xfId="0" applyFont="1" applyFill="1" applyBorder="1" applyAlignment="1">
      <alignment horizontal="center"/>
    </xf>
    <xf numFmtId="0" fontId="5" fillId="4" borderId="22" xfId="0" applyFont="1" applyFill="1" applyBorder="1" applyAlignment="1">
      <alignment horizontal="center"/>
    </xf>
    <xf numFmtId="0" fontId="5" fillId="4" borderId="0" xfId="0" applyFont="1" applyFill="1" applyBorder="1" applyAlignment="1">
      <alignment horizontal="center"/>
    </xf>
    <xf numFmtId="0" fontId="5" fillId="4" borderId="23" xfId="0" applyFont="1" applyFill="1" applyBorder="1" applyAlignment="1">
      <alignment horizontal="center"/>
    </xf>
    <xf numFmtId="0" fontId="5" fillId="5" borderId="22" xfId="0" applyFont="1" applyFill="1" applyBorder="1" applyAlignment="1">
      <alignment horizontal="center"/>
    </xf>
    <xf numFmtId="0" fontId="5" fillId="5" borderId="0" xfId="0" applyFont="1" applyFill="1" applyBorder="1" applyAlignment="1">
      <alignment horizontal="center"/>
    </xf>
    <xf numFmtId="0" fontId="5" fillId="5" borderId="23" xfId="0" applyFont="1" applyFill="1" applyBorder="1" applyAlignment="1">
      <alignment horizontal="center"/>
    </xf>
    <xf numFmtId="0" fontId="5" fillId="6" borderId="22" xfId="0" applyFont="1" applyFill="1" applyBorder="1" applyAlignment="1">
      <alignment horizontal="center"/>
    </xf>
    <xf numFmtId="0" fontId="5" fillId="6" borderId="23" xfId="0" applyFont="1" applyFill="1" applyBorder="1" applyAlignment="1">
      <alignment horizontal="center"/>
    </xf>
    <xf numFmtId="0" fontId="5" fillId="7" borderId="22" xfId="0" applyFont="1" applyFill="1" applyBorder="1" applyAlignment="1">
      <alignment horizontal="center"/>
    </xf>
    <xf numFmtId="0" fontId="5" fillId="7" borderId="0" xfId="0" applyFont="1" applyFill="1" applyBorder="1" applyAlignment="1">
      <alignment horizontal="center"/>
    </xf>
    <xf numFmtId="0" fontId="5" fillId="8" borderId="24" xfId="0" applyFont="1" applyFill="1" applyBorder="1" applyAlignment="1">
      <alignment horizontal="center"/>
    </xf>
    <xf numFmtId="0" fontId="5" fillId="8" borderId="23" xfId="0" applyFont="1" applyFill="1" applyBorder="1" applyAlignment="1">
      <alignment horizontal="center"/>
    </xf>
    <xf numFmtId="0" fontId="0" fillId="8" borderId="28" xfId="0" applyFont="1" applyFill="1" applyBorder="1" applyAlignment="1">
      <alignment horizontal="center" textRotation="90"/>
    </xf>
    <xf numFmtId="0" fontId="0" fillId="11" borderId="7" xfId="0" applyFill="1" applyBorder="1"/>
    <xf numFmtId="0" fontId="0" fillId="11" borderId="19" xfId="0" applyFill="1" applyBorder="1"/>
    <xf numFmtId="0" fontId="0" fillId="11" borderId="15" xfId="0" applyFill="1" applyBorder="1"/>
    <xf numFmtId="0" fontId="2" fillId="0" borderId="40" xfId="0" applyFont="1" applyBorder="1" applyAlignment="1">
      <alignment vertical="center"/>
    </xf>
    <xf numFmtId="0" fontId="2" fillId="0" borderId="41" xfId="0" applyFont="1" applyBorder="1" applyAlignment="1">
      <alignment vertical="center"/>
    </xf>
    <xf numFmtId="0" fontId="0" fillId="0" borderId="0" xfId="0" applyAlignment="1">
      <alignment horizontal="center"/>
    </xf>
    <xf numFmtId="0" fontId="10" fillId="0" borderId="0" xfId="0" applyFont="1" applyFill="1" applyBorder="1"/>
    <xf numFmtId="0" fontId="10" fillId="0" borderId="0" xfId="0" applyFont="1" applyAlignment="1">
      <alignment horizontal="center"/>
    </xf>
    <xf numFmtId="0" fontId="2" fillId="0" borderId="42" xfId="0" applyFont="1" applyBorder="1" applyAlignment="1">
      <alignment vertical="center"/>
    </xf>
    <xf numFmtId="0" fontId="2" fillId="0" borderId="43" xfId="0" applyFont="1" applyBorder="1" applyAlignment="1">
      <alignment vertical="center"/>
    </xf>
    <xf numFmtId="0" fontId="12" fillId="0" borderId="1" xfId="0" applyFont="1" applyBorder="1" applyAlignment="1">
      <alignment horizontal="center" vertical="center"/>
    </xf>
    <xf numFmtId="0" fontId="2" fillId="0" borderId="1" xfId="0" applyFont="1" applyBorder="1" applyAlignment="1">
      <alignment horizontal="center"/>
    </xf>
    <xf numFmtId="0" fontId="9" fillId="0" borderId="31" xfId="0" applyFont="1" applyBorder="1" applyAlignment="1" applyProtection="1">
      <alignment horizontal="center" vertical="center" wrapText="1"/>
      <protection locked="0"/>
    </xf>
    <xf numFmtId="0" fontId="0" fillId="0" borderId="10" xfId="0" applyFill="1" applyBorder="1" applyProtection="1">
      <protection locked="0"/>
    </xf>
    <xf numFmtId="0" fontId="0" fillId="0" borderId="11" xfId="0" applyFill="1" applyBorder="1" applyProtection="1">
      <protection locked="0"/>
    </xf>
    <xf numFmtId="0" fontId="0" fillId="0" borderId="16" xfId="0" applyFill="1" applyBorder="1" applyProtection="1">
      <protection locked="0"/>
    </xf>
    <xf numFmtId="0" fontId="0" fillId="0" borderId="1" xfId="0" applyFill="1" applyBorder="1" applyProtection="1">
      <protection locked="0"/>
    </xf>
    <xf numFmtId="0" fontId="0" fillId="0" borderId="8" xfId="0" applyFill="1" applyBorder="1" applyProtection="1">
      <protection locked="0"/>
    </xf>
    <xf numFmtId="0" fontId="0" fillId="0" borderId="21" xfId="0" applyFill="1" applyBorder="1" applyProtection="1">
      <protection locked="0"/>
    </xf>
    <xf numFmtId="0" fontId="0" fillId="0" borderId="9" xfId="0" applyFill="1" applyBorder="1" applyProtection="1">
      <protection locked="0"/>
    </xf>
    <xf numFmtId="0" fontId="0" fillId="0" borderId="20" xfId="0" applyFill="1" applyBorder="1" applyProtection="1">
      <protection locked="0"/>
    </xf>
    <xf numFmtId="0" fontId="0" fillId="0" borderId="14" xfId="0" applyFill="1" applyBorder="1" applyProtection="1">
      <protection locked="0"/>
    </xf>
    <xf numFmtId="0" fontId="0" fillId="0" borderId="17" xfId="0" applyFill="1" applyBorder="1" applyProtection="1">
      <protection locked="0"/>
    </xf>
    <xf numFmtId="0" fontId="0" fillId="0" borderId="15" xfId="0" applyFill="1" applyBorder="1" applyProtection="1">
      <protection locked="0"/>
    </xf>
    <xf numFmtId="0" fontId="0" fillId="0" borderId="12" xfId="0" applyFill="1" applyBorder="1" applyProtection="1">
      <protection locked="0"/>
    </xf>
    <xf numFmtId="0" fontId="0" fillId="0" borderId="12" xfId="0" applyBorder="1" applyAlignment="1">
      <alignment horizontal="right" vertical="center"/>
    </xf>
    <xf numFmtId="0" fontId="10" fillId="11" borderId="1" xfId="0" applyFont="1" applyFill="1" applyBorder="1"/>
    <xf numFmtId="0" fontId="9" fillId="0" borderId="31"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0" fillId="0" borderId="10" xfId="0" applyFill="1" applyBorder="1" applyProtection="1"/>
    <xf numFmtId="0" fontId="0" fillId="0" borderId="11" xfId="0" applyFill="1" applyBorder="1" applyProtection="1"/>
    <xf numFmtId="0" fontId="0" fillId="0" borderId="16" xfId="0" applyFill="1" applyBorder="1" applyProtection="1"/>
    <xf numFmtId="0" fontId="0" fillId="0" borderId="1" xfId="0" applyFill="1" applyBorder="1" applyProtection="1"/>
    <xf numFmtId="0" fontId="0" fillId="0" borderId="8" xfId="0" applyFill="1" applyBorder="1" applyProtection="1"/>
    <xf numFmtId="0" fontId="0" fillId="0" borderId="21" xfId="0" applyFill="1" applyBorder="1" applyProtection="1"/>
    <xf numFmtId="0" fontId="0" fillId="0" borderId="9" xfId="0" applyFill="1" applyBorder="1" applyProtection="1"/>
    <xf numFmtId="0" fontId="0" fillId="0" borderId="20" xfId="0" applyFill="1" applyBorder="1" applyProtection="1"/>
    <xf numFmtId="0" fontId="0" fillId="0" borderId="14" xfId="0" applyFill="1" applyBorder="1" applyProtection="1"/>
    <xf numFmtId="0" fontId="0" fillId="0" borderId="17" xfId="0" applyFill="1" applyBorder="1" applyProtection="1"/>
    <xf numFmtId="0" fontId="0" fillId="0" borderId="15" xfId="0" applyFill="1" applyBorder="1" applyProtection="1"/>
    <xf numFmtId="0" fontId="0" fillId="0" borderId="12" xfId="0" applyFill="1" applyBorder="1" applyProtection="1"/>
    <xf numFmtId="0" fontId="1" fillId="13" borderId="1" xfId="0" applyFont="1" applyFill="1" applyBorder="1" applyAlignment="1">
      <alignment vertical="center" wrapText="1"/>
    </xf>
    <xf numFmtId="0" fontId="1" fillId="13" borderId="1" xfId="0" applyFont="1" applyFill="1" applyBorder="1" applyAlignment="1">
      <alignment vertical="center"/>
    </xf>
    <xf numFmtId="0" fontId="5" fillId="2" borderId="37" xfId="0" applyFont="1" applyFill="1" applyBorder="1" applyAlignment="1">
      <alignment horizontal="center"/>
    </xf>
    <xf numFmtId="0" fontId="5" fillId="2" borderId="47" xfId="0" applyFont="1" applyFill="1" applyBorder="1" applyAlignment="1">
      <alignment horizontal="center"/>
    </xf>
    <xf numFmtId="0" fontId="5" fillId="2" borderId="38" xfId="0" applyFont="1" applyFill="1" applyBorder="1" applyAlignment="1">
      <alignment horizontal="center"/>
    </xf>
    <xf numFmtId="0" fontId="0" fillId="0" borderId="49" xfId="0" applyFill="1" applyBorder="1" applyProtection="1"/>
    <xf numFmtId="0" fontId="0" fillId="0" borderId="36" xfId="0" applyFill="1" applyBorder="1" applyProtection="1"/>
    <xf numFmtId="0" fontId="0" fillId="0" borderId="50" xfId="0" applyFill="1" applyBorder="1" applyProtection="1"/>
    <xf numFmtId="0" fontId="0" fillId="0" borderId="49" xfId="0" applyFill="1" applyBorder="1" applyProtection="1">
      <protection locked="0"/>
    </xf>
    <xf numFmtId="0" fontId="0" fillId="0" borderId="36" xfId="0" applyFill="1" applyBorder="1" applyProtection="1">
      <protection locked="0"/>
    </xf>
    <xf numFmtId="0" fontId="0" fillId="0" borderId="50" xfId="0" applyFill="1" applyBorder="1" applyProtection="1">
      <protection locked="0"/>
    </xf>
    <xf numFmtId="0" fontId="0" fillId="0" borderId="0" xfId="0" applyAlignment="1" applyProtection="1">
      <alignment horizontal="center"/>
    </xf>
    <xf numFmtId="0" fontId="0" fillId="0" borderId="0" xfId="0" applyProtection="1"/>
    <xf numFmtId="0" fontId="5" fillId="8" borderId="23" xfId="0" applyFont="1" applyFill="1" applyBorder="1" applyAlignment="1" applyProtection="1">
      <alignment horizontal="center"/>
    </xf>
    <xf numFmtId="0" fontId="5" fillId="8" borderId="24" xfId="0" applyFont="1" applyFill="1" applyBorder="1" applyAlignment="1" applyProtection="1">
      <alignment horizontal="center"/>
    </xf>
    <xf numFmtId="0" fontId="5" fillId="7" borderId="0" xfId="0" applyFont="1" applyFill="1" applyBorder="1" applyAlignment="1" applyProtection="1">
      <alignment horizontal="center"/>
    </xf>
    <xf numFmtId="0" fontId="5" fillId="7" borderId="22" xfId="0" applyFont="1" applyFill="1" applyBorder="1" applyAlignment="1" applyProtection="1">
      <alignment horizontal="center"/>
    </xf>
    <xf numFmtId="0" fontId="5" fillId="6" borderId="23" xfId="0" applyFont="1" applyFill="1" applyBorder="1" applyAlignment="1" applyProtection="1">
      <alignment horizontal="center"/>
    </xf>
    <xf numFmtId="0" fontId="5" fillId="6" borderId="22" xfId="0" applyFont="1" applyFill="1" applyBorder="1" applyAlignment="1" applyProtection="1">
      <alignment horizontal="center"/>
    </xf>
    <xf numFmtId="0" fontId="5" fillId="5" borderId="23" xfId="0" applyFont="1" applyFill="1" applyBorder="1" applyAlignment="1" applyProtection="1">
      <alignment horizontal="center"/>
    </xf>
    <xf numFmtId="0" fontId="5" fillId="5" borderId="0" xfId="0" applyFont="1" applyFill="1" applyBorder="1" applyAlignment="1" applyProtection="1">
      <alignment horizontal="center"/>
    </xf>
    <xf numFmtId="0" fontId="5" fillId="5" borderId="22" xfId="0" applyFont="1" applyFill="1" applyBorder="1" applyAlignment="1" applyProtection="1">
      <alignment horizontal="center"/>
    </xf>
    <xf numFmtId="0" fontId="5" fillId="4" borderId="23" xfId="0" applyFont="1" applyFill="1" applyBorder="1" applyAlignment="1" applyProtection="1">
      <alignment horizontal="center"/>
    </xf>
    <xf numFmtId="0" fontId="5" fillId="4" borderId="0" xfId="0" applyFont="1" applyFill="1" applyBorder="1" applyAlignment="1" applyProtection="1">
      <alignment horizontal="center"/>
    </xf>
    <xf numFmtId="0" fontId="5" fillId="4" borderId="22" xfId="0" applyFont="1" applyFill="1" applyBorder="1" applyAlignment="1" applyProtection="1">
      <alignment horizontal="center"/>
    </xf>
    <xf numFmtId="0" fontId="5" fillId="3" borderId="23" xfId="0" applyFont="1" applyFill="1" applyBorder="1" applyAlignment="1" applyProtection="1">
      <alignment horizontal="center"/>
    </xf>
    <xf numFmtId="0" fontId="5" fillId="3" borderId="0" xfId="0" applyFont="1" applyFill="1" applyBorder="1" applyAlignment="1" applyProtection="1">
      <alignment horizontal="center"/>
    </xf>
    <xf numFmtId="0" fontId="5" fillId="2" borderId="37" xfId="0" applyFont="1" applyFill="1" applyBorder="1" applyAlignment="1" applyProtection="1">
      <alignment horizontal="center"/>
    </xf>
    <xf numFmtId="0" fontId="5" fillId="2" borderId="47" xfId="0" applyFont="1" applyFill="1" applyBorder="1" applyAlignment="1" applyProtection="1">
      <alignment horizontal="center"/>
    </xf>
    <xf numFmtId="0" fontId="5" fillId="2" borderId="38" xfId="0" applyFont="1" applyFill="1" applyBorder="1" applyAlignment="1" applyProtection="1">
      <alignment horizontal="center"/>
    </xf>
    <xf numFmtId="0" fontId="0" fillId="0" borderId="17" xfId="0" applyBorder="1" applyAlignment="1" applyProtection="1">
      <alignment horizontal="right" vertical="center"/>
    </xf>
    <xf numFmtId="0" fontId="0" fillId="11" borderId="7" xfId="0" applyFill="1" applyBorder="1" applyProtection="1"/>
    <xf numFmtId="0" fontId="10" fillId="0" borderId="0" xfId="0" applyFont="1" applyAlignment="1" applyProtection="1">
      <alignment horizontal="center"/>
    </xf>
    <xf numFmtId="0" fontId="10" fillId="11" borderId="1" xfId="0" applyFont="1" applyFill="1" applyBorder="1" applyProtection="1"/>
    <xf numFmtId="0" fontId="0" fillId="0" borderId="12" xfId="0" applyBorder="1" applyAlignment="1" applyProtection="1">
      <alignment horizontal="right" vertical="center"/>
    </xf>
    <xf numFmtId="0" fontId="0" fillId="11" borderId="19" xfId="0" applyFill="1" applyBorder="1" applyProtection="1"/>
    <xf numFmtId="0" fontId="0" fillId="0" borderId="0" xfId="0" applyAlignment="1" applyProtection="1">
      <alignment vertical="top"/>
    </xf>
    <xf numFmtId="0" fontId="0" fillId="0" borderId="0" xfId="0" applyAlignment="1" applyProtection="1">
      <alignment horizontal="right"/>
    </xf>
    <xf numFmtId="0" fontId="0" fillId="11" borderId="15" xfId="0" applyFill="1" applyBorder="1" applyProtection="1"/>
    <xf numFmtId="0" fontId="2" fillId="0" borderId="40" xfId="0" applyFont="1" applyBorder="1" applyAlignment="1" applyProtection="1">
      <alignment vertical="center"/>
    </xf>
    <xf numFmtId="0" fontId="2" fillId="0" borderId="41" xfId="0" applyFont="1" applyBorder="1" applyAlignment="1" applyProtection="1">
      <alignment vertical="center"/>
    </xf>
    <xf numFmtId="0" fontId="2" fillId="0" borderId="42" xfId="0" applyFont="1" applyBorder="1" applyAlignment="1" applyProtection="1">
      <alignment vertical="center"/>
    </xf>
    <xf numFmtId="0" fontId="2" fillId="0" borderId="43" xfId="0" applyFont="1" applyBorder="1" applyAlignment="1" applyProtection="1">
      <alignment vertical="center"/>
    </xf>
    <xf numFmtId="0" fontId="2" fillId="0" borderId="0" xfId="0" applyFont="1" applyFill="1" applyBorder="1" applyAlignment="1" applyProtection="1">
      <alignment horizontal="left"/>
    </xf>
    <xf numFmtId="0" fontId="0" fillId="0" borderId="0" xfId="0" applyFill="1" applyBorder="1" applyProtection="1"/>
    <xf numFmtId="0" fontId="0" fillId="0" borderId="0" xfId="0" applyFill="1" applyBorder="1" applyAlignment="1" applyProtection="1">
      <alignment wrapText="1"/>
    </xf>
    <xf numFmtId="0" fontId="10" fillId="0" borderId="0" xfId="0" applyFont="1" applyFill="1" applyBorder="1" applyProtection="1"/>
    <xf numFmtId="0" fontId="0" fillId="0" borderId="0" xfId="0" applyFont="1" applyFill="1" applyBorder="1" applyAlignment="1" applyProtection="1">
      <alignment horizontal="right"/>
    </xf>
    <xf numFmtId="0" fontId="0" fillId="0" borderId="0" xfId="0" applyFill="1" applyBorder="1" applyAlignment="1" applyProtection="1">
      <alignment horizontal="center"/>
    </xf>
    <xf numFmtId="0" fontId="0" fillId="0" borderId="4" xfId="0" applyFill="1" applyBorder="1" applyProtection="1"/>
    <xf numFmtId="0" fontId="0" fillId="0" borderId="5" xfId="0" applyFill="1" applyBorder="1" applyProtection="1"/>
    <xf numFmtId="0" fontId="0" fillId="0" borderId="3" xfId="0" applyFill="1" applyBorder="1" applyProtection="1"/>
    <xf numFmtId="0" fontId="0" fillId="0" borderId="2" xfId="0" applyFill="1" applyBorder="1" applyProtection="1"/>
    <xf numFmtId="0" fontId="2" fillId="0" borderId="1" xfId="0" applyFont="1" applyBorder="1" applyAlignment="1" applyProtection="1">
      <alignment horizontal="center"/>
    </xf>
    <xf numFmtId="0" fontId="12" fillId="0" borderId="1" xfId="0" applyFont="1" applyBorder="1" applyAlignment="1" applyProtection="1">
      <alignment horizontal="center" vertical="center"/>
    </xf>
    <xf numFmtId="0" fontId="1" fillId="13" borderId="1" xfId="0" applyFont="1" applyFill="1" applyBorder="1" applyAlignment="1" applyProtection="1">
      <alignment vertical="center" wrapText="1"/>
    </xf>
    <xf numFmtId="0" fontId="1" fillId="13" borderId="1" xfId="0" applyFont="1" applyFill="1" applyBorder="1" applyAlignment="1" applyProtection="1">
      <alignment vertical="center"/>
    </xf>
    <xf numFmtId="0" fontId="0" fillId="0" borderId="54" xfId="0" applyFill="1" applyBorder="1" applyProtection="1"/>
    <xf numFmtId="0" fontId="0" fillId="0" borderId="55" xfId="0" applyFill="1" applyBorder="1" applyProtection="1"/>
    <xf numFmtId="0" fontId="0" fillId="0" borderId="56" xfId="0" applyFill="1" applyBorder="1" applyProtection="1"/>
    <xf numFmtId="0" fontId="0" fillId="0" borderId="57" xfId="0" applyFill="1" applyBorder="1" applyProtection="1"/>
    <xf numFmtId="0" fontId="0" fillId="0" borderId="58" xfId="0" applyFill="1" applyBorder="1" applyProtection="1"/>
    <xf numFmtId="0" fontId="0" fillId="0" borderId="59" xfId="0" applyFill="1" applyBorder="1" applyProtection="1"/>
    <xf numFmtId="0" fontId="0" fillId="8" borderId="28" xfId="0" applyFont="1" applyFill="1" applyBorder="1" applyAlignment="1">
      <alignment horizontal="right" textRotation="90"/>
    </xf>
    <xf numFmtId="0" fontId="7" fillId="8" borderId="28" xfId="0" applyFont="1" applyFill="1" applyBorder="1" applyAlignment="1" applyProtection="1">
      <alignment horizontal="center" textRotation="90" wrapText="1"/>
    </xf>
    <xf numFmtId="0" fontId="0" fillId="0" borderId="13" xfId="0" applyFill="1" applyBorder="1" applyProtection="1"/>
    <xf numFmtId="0" fontId="0" fillId="0" borderId="31" xfId="0" applyFill="1" applyBorder="1" applyProtection="1"/>
    <xf numFmtId="0" fontId="0" fillId="11" borderId="46" xfId="0" applyFill="1" applyBorder="1" applyProtection="1"/>
    <xf numFmtId="0" fontId="0" fillId="0" borderId="27" xfId="0" applyFill="1" applyBorder="1" applyProtection="1"/>
    <xf numFmtId="0" fontId="0" fillId="0" borderId="29" xfId="0" applyFill="1" applyBorder="1" applyProtection="1"/>
    <xf numFmtId="0" fontId="0" fillId="0" borderId="45" xfId="0" applyFill="1" applyBorder="1" applyProtection="1"/>
    <xf numFmtId="0" fontId="0" fillId="0" borderId="28" xfId="0" applyFill="1" applyBorder="1" applyProtection="1"/>
    <xf numFmtId="0" fontId="22" fillId="0" borderId="0" xfId="0" applyFont="1" applyAlignment="1">
      <alignment horizontal="center"/>
    </xf>
    <xf numFmtId="0" fontId="22" fillId="0" borderId="0" xfId="0" applyFont="1"/>
    <xf numFmtId="0" fontId="0" fillId="0" borderId="54" xfId="0" applyFill="1" applyBorder="1" applyProtection="1">
      <protection locked="0"/>
    </xf>
    <xf numFmtId="0" fontId="0" fillId="0" borderId="55" xfId="0" applyFill="1" applyBorder="1" applyProtection="1">
      <protection locked="0"/>
    </xf>
    <xf numFmtId="0" fontId="0" fillId="0" borderId="56" xfId="0" applyFill="1" applyBorder="1" applyProtection="1">
      <protection locked="0"/>
    </xf>
    <xf numFmtId="0" fontId="10" fillId="0" borderId="0" xfId="0" applyFont="1"/>
    <xf numFmtId="0" fontId="0" fillId="0" borderId="57" xfId="0" applyFill="1" applyBorder="1" applyProtection="1">
      <protection locked="0"/>
    </xf>
    <xf numFmtId="0" fontId="0" fillId="0" borderId="58" xfId="0" applyFill="1" applyBorder="1" applyProtection="1">
      <protection locked="0"/>
    </xf>
    <xf numFmtId="0" fontId="0" fillId="0" borderId="59" xfId="0" applyFill="1" applyBorder="1" applyProtection="1">
      <protection locked="0"/>
    </xf>
    <xf numFmtId="0" fontId="2" fillId="0" borderId="60" xfId="0" applyFont="1" applyBorder="1" applyAlignment="1">
      <alignment vertical="center"/>
    </xf>
    <xf numFmtId="0" fontId="2" fillId="0" borderId="61" xfId="0" applyFont="1" applyBorder="1" applyAlignment="1">
      <alignment vertical="center"/>
    </xf>
    <xf numFmtId="0" fontId="2" fillId="0" borderId="62" xfId="0" applyFont="1" applyBorder="1" applyAlignment="1">
      <alignment vertical="center"/>
    </xf>
    <xf numFmtId="0" fontId="2" fillId="0" borderId="63" xfId="0" applyFont="1" applyBorder="1" applyAlignment="1">
      <alignment vertical="center"/>
    </xf>
    <xf numFmtId="0" fontId="2" fillId="0" borderId="30" xfId="0" applyFont="1" applyBorder="1" applyAlignment="1">
      <alignment vertical="center"/>
    </xf>
    <xf numFmtId="0" fontId="2" fillId="0" borderId="0" xfId="0" applyFont="1" applyBorder="1" applyAlignment="1">
      <alignment vertical="center"/>
    </xf>
    <xf numFmtId="0" fontId="2" fillId="0" borderId="44" xfId="0" applyFont="1" applyBorder="1" applyAlignment="1">
      <alignment vertical="center"/>
    </xf>
    <xf numFmtId="0" fontId="2" fillId="0" borderId="64" xfId="0" applyFont="1" applyBorder="1" applyAlignment="1">
      <alignment vertical="center"/>
    </xf>
    <xf numFmtId="0" fontId="2" fillId="0" borderId="47" xfId="0" applyFont="1" applyBorder="1" applyAlignment="1">
      <alignment vertical="center"/>
    </xf>
    <xf numFmtId="0" fontId="2" fillId="0" borderId="38" xfId="0" applyFont="1" applyBorder="1" applyAlignment="1">
      <alignment vertical="center"/>
    </xf>
    <xf numFmtId="0" fontId="22" fillId="0" borderId="0" xfId="0" applyFont="1" applyFill="1" applyBorder="1" applyAlignment="1">
      <alignment horizontal="right"/>
    </xf>
    <xf numFmtId="0" fontId="0" fillId="15" borderId="14" xfId="0" applyFill="1" applyBorder="1" applyProtection="1"/>
    <xf numFmtId="0" fontId="0" fillId="0" borderId="66" xfId="0" applyFill="1" applyBorder="1" applyProtection="1"/>
    <xf numFmtId="0" fontId="0" fillId="0" borderId="67" xfId="0" applyFill="1" applyBorder="1" applyProtection="1"/>
    <xf numFmtId="0" fontId="0" fillId="0" borderId="68" xfId="0" applyFill="1" applyBorder="1" applyProtection="1"/>
    <xf numFmtId="0" fontId="0" fillId="8" borderId="12" xfId="0" applyFont="1" applyFill="1" applyBorder="1" applyAlignment="1">
      <alignment horizontal="center" textRotation="90"/>
    </xf>
    <xf numFmtId="0" fontId="5" fillId="8" borderId="22" xfId="0" applyFont="1" applyFill="1" applyBorder="1" applyAlignment="1">
      <alignment horizontal="center"/>
    </xf>
    <xf numFmtId="0" fontId="5" fillId="2" borderId="23" xfId="0" applyFont="1" applyFill="1" applyBorder="1" applyAlignment="1">
      <alignment horizontal="center"/>
    </xf>
    <xf numFmtId="0" fontId="5" fillId="2" borderId="0" xfId="0" applyFont="1" applyFill="1" applyBorder="1" applyAlignment="1">
      <alignment horizontal="center"/>
    </xf>
    <xf numFmtId="0" fontId="5" fillId="2" borderId="44" xfId="0" applyFont="1" applyFill="1" applyBorder="1" applyAlignment="1">
      <alignment horizontal="center"/>
    </xf>
    <xf numFmtId="0" fontId="0" fillId="11" borderId="9" xfId="0" applyFill="1" applyBorder="1"/>
    <xf numFmtId="0" fontId="0" fillId="0" borderId="4" xfId="0" applyFill="1" applyBorder="1" applyProtection="1">
      <protection locked="0"/>
    </xf>
    <xf numFmtId="0" fontId="0" fillId="11" borderId="3" xfId="0" applyFill="1" applyBorder="1"/>
    <xf numFmtId="0" fontId="0" fillId="0" borderId="2" xfId="0" applyFill="1" applyBorder="1" applyProtection="1">
      <protection locked="0"/>
    </xf>
    <xf numFmtId="0" fontId="0" fillId="0" borderId="5" xfId="0" applyFill="1" applyBorder="1" applyProtection="1">
      <protection locked="0"/>
    </xf>
    <xf numFmtId="0" fontId="0" fillId="0" borderId="3" xfId="0" applyFill="1" applyBorder="1" applyProtection="1">
      <protection locked="0"/>
    </xf>
    <xf numFmtId="0" fontId="2" fillId="0" borderId="69" xfId="0" applyFont="1" applyBorder="1" applyAlignment="1">
      <alignment vertical="center"/>
    </xf>
    <xf numFmtId="0" fontId="2" fillId="0" borderId="70" xfId="0" applyFont="1" applyBorder="1" applyAlignment="1">
      <alignment vertical="center"/>
    </xf>
    <xf numFmtId="0" fontId="0" fillId="0" borderId="15" xfId="0" applyBorder="1" applyAlignment="1">
      <alignment horizontal="right" vertical="center"/>
    </xf>
    <xf numFmtId="0" fontId="2" fillId="0" borderId="71" xfId="0" applyFont="1" applyBorder="1" applyAlignment="1">
      <alignment vertical="center"/>
    </xf>
    <xf numFmtId="0" fontId="2" fillId="0" borderId="72" xfId="0" applyFont="1" applyBorder="1" applyAlignment="1">
      <alignment vertical="center"/>
    </xf>
    <xf numFmtId="0" fontId="2" fillId="0" borderId="73" xfId="0" applyFont="1" applyBorder="1" applyAlignment="1">
      <alignment vertical="center"/>
    </xf>
    <xf numFmtId="0" fontId="0" fillId="0" borderId="0" xfId="0" applyFont="1" applyBorder="1" applyAlignment="1">
      <alignment horizontal="right"/>
    </xf>
    <xf numFmtId="0" fontId="2" fillId="0" borderId="0" xfId="0" applyFont="1" applyBorder="1" applyAlignment="1">
      <alignment horizontal="center"/>
    </xf>
    <xf numFmtId="0" fontId="12" fillId="0" borderId="0" xfId="0" applyFont="1" applyBorder="1" applyAlignment="1">
      <alignment horizontal="right" vertical="center"/>
    </xf>
    <xf numFmtId="0" fontId="12" fillId="0" borderId="0" xfId="0" applyFont="1" applyBorder="1" applyAlignment="1">
      <alignment horizontal="center" vertical="center"/>
    </xf>
    <xf numFmtId="9" fontId="12" fillId="0" borderId="0" xfId="1" applyFont="1" applyBorder="1" applyAlignment="1">
      <alignment horizontal="center" vertical="center"/>
    </xf>
    <xf numFmtId="0" fontId="0" fillId="0" borderId="18" xfId="0" applyFill="1" applyBorder="1" applyProtection="1">
      <protection locked="0"/>
    </xf>
    <xf numFmtId="0" fontId="0" fillId="11" borderId="74" xfId="0" applyFill="1" applyBorder="1"/>
    <xf numFmtId="0" fontId="0" fillId="0" borderId="22" xfId="0" applyFill="1" applyBorder="1" applyProtection="1">
      <protection locked="0"/>
    </xf>
    <xf numFmtId="0" fontId="0" fillId="0" borderId="75" xfId="0" applyFill="1" applyBorder="1" applyProtection="1">
      <protection locked="0"/>
    </xf>
    <xf numFmtId="0" fontId="0" fillId="0" borderId="74" xfId="0" applyFill="1" applyBorder="1" applyProtection="1">
      <protection locked="0"/>
    </xf>
    <xf numFmtId="0" fontId="2" fillId="0" borderId="61" xfId="0" applyFont="1" applyBorder="1" applyAlignment="1">
      <alignment horizontal="right" vertical="center"/>
    </xf>
    <xf numFmtId="0" fontId="0" fillId="0" borderId="31" xfId="0" applyFill="1" applyBorder="1" applyProtection="1">
      <protection locked="0"/>
    </xf>
    <xf numFmtId="0" fontId="0" fillId="0" borderId="34" xfId="0" applyFill="1" applyBorder="1" applyProtection="1">
      <protection locked="0"/>
    </xf>
    <xf numFmtId="0" fontId="0" fillId="2" borderId="46" xfId="0" applyFont="1" applyFill="1" applyBorder="1" applyAlignment="1">
      <alignment horizontal="center" textRotation="90"/>
    </xf>
    <xf numFmtId="0" fontId="0" fillId="2" borderId="44" xfId="0" applyFont="1" applyFill="1" applyBorder="1" applyAlignment="1">
      <alignment horizontal="center" textRotation="90"/>
    </xf>
    <xf numFmtId="0" fontId="0" fillId="8" borderId="28" xfId="0" applyFont="1" applyFill="1" applyBorder="1" applyAlignment="1">
      <alignment horizontal="center" textRotation="90"/>
    </xf>
    <xf numFmtId="0" fontId="0" fillId="4" borderId="27" xfId="0" applyFont="1" applyFill="1" applyBorder="1" applyAlignment="1">
      <alignment horizontal="center" textRotation="90"/>
    </xf>
    <xf numFmtId="0" fontId="0" fillId="4" borderId="22" xfId="0" applyFont="1" applyFill="1" applyBorder="1" applyAlignment="1">
      <alignment horizontal="center" textRotation="90"/>
    </xf>
    <xf numFmtId="0" fontId="0" fillId="3" borderId="29" xfId="0" applyFont="1" applyFill="1" applyBorder="1" applyAlignment="1">
      <alignment horizontal="center" textRotation="90"/>
    </xf>
    <xf numFmtId="0" fontId="0" fillId="3" borderId="23" xfId="0" applyFont="1" applyFill="1" applyBorder="1" applyAlignment="1">
      <alignment horizontal="center" textRotation="90"/>
    </xf>
    <xf numFmtId="0" fontId="0" fillId="3" borderId="27" xfId="0" applyFont="1" applyFill="1" applyBorder="1" applyAlignment="1">
      <alignment horizontal="center" textRotation="90"/>
    </xf>
    <xf numFmtId="0" fontId="0" fillId="3" borderId="22" xfId="0" applyFont="1" applyFill="1" applyBorder="1" applyAlignment="1">
      <alignment horizontal="center" textRotation="90"/>
    </xf>
    <xf numFmtId="0" fontId="0" fillId="2" borderId="29" xfId="0" applyFont="1" applyFill="1" applyBorder="1" applyAlignment="1">
      <alignment horizontal="center" textRotation="90"/>
    </xf>
    <xf numFmtId="0" fontId="0" fillId="2" borderId="23" xfId="0" applyFont="1" applyFill="1" applyBorder="1" applyAlignment="1">
      <alignment horizontal="center" textRotation="90"/>
    </xf>
    <xf numFmtId="0" fontId="0" fillId="2" borderId="28" xfId="0" applyFont="1" applyFill="1" applyBorder="1" applyAlignment="1">
      <alignment horizontal="center" textRotation="90"/>
    </xf>
    <xf numFmtId="0" fontId="0" fillId="2" borderId="0" xfId="0" applyFont="1" applyFill="1" applyBorder="1" applyAlignment="1">
      <alignment horizontal="center" textRotation="90"/>
    </xf>
    <xf numFmtId="0" fontId="0" fillId="5" borderId="28" xfId="0" applyFont="1" applyFill="1" applyBorder="1" applyAlignment="1">
      <alignment horizontal="center" textRotation="90"/>
    </xf>
    <xf numFmtId="0" fontId="0" fillId="5" borderId="0" xfId="0" applyFont="1" applyFill="1" applyBorder="1" applyAlignment="1">
      <alignment horizontal="center" textRotation="90"/>
    </xf>
    <xf numFmtId="0" fontId="0" fillId="5" borderId="27" xfId="0" applyFont="1" applyFill="1" applyBorder="1" applyAlignment="1">
      <alignment horizontal="center" textRotation="90"/>
    </xf>
    <xf numFmtId="0" fontId="0" fillId="5" borderId="22" xfId="0" applyFont="1" applyFill="1" applyBorder="1" applyAlignment="1">
      <alignment horizontal="center" textRotation="90"/>
    </xf>
    <xf numFmtId="0" fontId="0" fillId="4" borderId="29" xfId="0" applyFont="1" applyFill="1" applyBorder="1" applyAlignment="1">
      <alignment horizontal="center" textRotation="90"/>
    </xf>
    <xf numFmtId="0" fontId="0" fillId="4" borderId="23" xfId="0" applyFont="1" applyFill="1" applyBorder="1" applyAlignment="1">
      <alignment horizontal="center" textRotation="90"/>
    </xf>
    <xf numFmtId="0" fontId="0" fillId="4" borderId="28" xfId="0" applyFont="1" applyFill="1" applyBorder="1" applyAlignment="1">
      <alignment horizontal="center" textRotation="90"/>
    </xf>
    <xf numFmtId="0" fontId="0" fillId="4" borderId="0" xfId="0" applyFont="1" applyFill="1" applyBorder="1" applyAlignment="1">
      <alignment horizontal="center" textRotation="90"/>
    </xf>
    <xf numFmtId="0" fontId="0" fillId="6" borderId="29" xfId="0" applyFont="1" applyFill="1" applyBorder="1" applyAlignment="1">
      <alignment horizontal="center" textRotation="90"/>
    </xf>
    <xf numFmtId="0" fontId="0" fillId="6" borderId="23" xfId="0" applyFont="1" applyFill="1" applyBorder="1" applyAlignment="1">
      <alignment horizontal="center" textRotation="90"/>
    </xf>
    <xf numFmtId="0" fontId="0" fillId="6" borderId="27" xfId="0" applyFont="1" applyFill="1" applyBorder="1" applyAlignment="1">
      <alignment horizontal="center" textRotation="90"/>
    </xf>
    <xf numFmtId="0" fontId="0" fillId="6" borderId="22" xfId="0" applyFont="1" applyFill="1" applyBorder="1" applyAlignment="1">
      <alignment horizontal="center" textRotation="90"/>
    </xf>
    <xf numFmtId="0" fontId="0" fillId="5" borderId="29" xfId="0" applyFont="1" applyFill="1" applyBorder="1" applyAlignment="1">
      <alignment horizontal="center" textRotation="90"/>
    </xf>
    <xf numFmtId="0" fontId="0" fillId="5" borderId="23" xfId="0" applyFont="1" applyFill="1" applyBorder="1" applyAlignment="1">
      <alignment horizontal="center" textRotation="90"/>
    </xf>
    <xf numFmtId="0" fontId="0" fillId="7" borderId="28" xfId="0" applyFont="1" applyFill="1" applyBorder="1" applyAlignment="1">
      <alignment horizontal="center" textRotation="90"/>
    </xf>
    <xf numFmtId="0" fontId="0" fillId="7" borderId="0" xfId="0" applyFont="1" applyFill="1" applyBorder="1" applyAlignment="1">
      <alignment horizontal="center" textRotation="90"/>
    </xf>
    <xf numFmtId="0" fontId="0" fillId="7" borderId="27" xfId="0" applyFont="1" applyFill="1" applyBorder="1" applyAlignment="1">
      <alignment horizontal="center" textRotation="90"/>
    </xf>
    <xf numFmtId="0" fontId="0" fillId="7" borderId="22" xfId="0" applyFont="1" applyFill="1" applyBorder="1" applyAlignment="1">
      <alignment horizontal="center" textRotation="90"/>
    </xf>
    <xf numFmtId="0" fontId="5" fillId="8" borderId="47" xfId="0" applyFont="1" applyFill="1" applyBorder="1" applyAlignment="1">
      <alignment horizontal="center"/>
    </xf>
    <xf numFmtId="0" fontId="0" fillId="8" borderId="29" xfId="0" applyFont="1" applyFill="1" applyBorder="1" applyAlignment="1">
      <alignment horizontal="center" textRotation="90"/>
    </xf>
    <xf numFmtId="0" fontId="0" fillId="8" borderId="23" xfId="0" applyFont="1" applyFill="1" applyBorder="1" applyAlignment="1">
      <alignment horizontal="center" textRotation="90"/>
    </xf>
    <xf numFmtId="0" fontId="0" fillId="8" borderId="27" xfId="0" applyFont="1" applyFill="1" applyBorder="1" applyAlignment="1">
      <alignment horizontal="center" textRotation="90"/>
    </xf>
    <xf numFmtId="0" fontId="0" fillId="8" borderId="22" xfId="0" applyFont="1" applyFill="1" applyBorder="1" applyAlignment="1">
      <alignment horizontal="center" textRotation="90"/>
    </xf>
    <xf numFmtId="0" fontId="0" fillId="7" borderId="29" xfId="0" applyFont="1" applyFill="1" applyBorder="1" applyAlignment="1">
      <alignment horizontal="center" textRotation="90"/>
    </xf>
    <xf numFmtId="0" fontId="0" fillId="7" borderId="23" xfId="0" applyFont="1" applyFill="1" applyBorder="1" applyAlignment="1">
      <alignment horizontal="center" textRotation="90"/>
    </xf>
    <xf numFmtId="0" fontId="0" fillId="0" borderId="21" xfId="0" applyFill="1" applyBorder="1" applyAlignment="1">
      <alignment horizontal="center"/>
    </xf>
    <xf numFmtId="0" fontId="0" fillId="0" borderId="20" xfId="0" applyFill="1" applyBorder="1" applyAlignment="1">
      <alignment horizontal="center"/>
    </xf>
    <xf numFmtId="0" fontId="0" fillId="0" borderId="8" xfId="0" applyFill="1" applyBorder="1" applyAlignment="1">
      <alignment horizontal="center"/>
    </xf>
    <xf numFmtId="0" fontId="0" fillId="0" borderId="51" xfId="0" applyFill="1" applyBorder="1" applyAlignment="1">
      <alignment horizontal="center"/>
    </xf>
    <xf numFmtId="0" fontId="0" fillId="0" borderId="53" xfId="0" applyFill="1" applyBorder="1" applyAlignment="1">
      <alignment horizontal="center"/>
    </xf>
    <xf numFmtId="0" fontId="0" fillId="0" borderId="2" xfId="0" applyFill="1" applyBorder="1" applyAlignment="1">
      <alignment horizontal="center"/>
    </xf>
    <xf numFmtId="0" fontId="2" fillId="0" borderId="17" xfId="0" applyFont="1" applyBorder="1" applyAlignment="1">
      <alignment horizontal="center"/>
    </xf>
    <xf numFmtId="0" fontId="2" fillId="0" borderId="12" xfId="0" applyFont="1" applyBorder="1" applyAlignment="1">
      <alignment horizontal="center"/>
    </xf>
    <xf numFmtId="0" fontId="2" fillId="0" borderId="14" xfId="0" applyFont="1" applyBorder="1" applyAlignment="1">
      <alignment horizontal="center"/>
    </xf>
    <xf numFmtId="9" fontId="12" fillId="0" borderId="17" xfId="1" applyFont="1" applyBorder="1" applyAlignment="1">
      <alignment horizontal="center" vertical="center"/>
    </xf>
    <xf numFmtId="9" fontId="12" fillId="0" borderId="12" xfId="1" applyFont="1" applyBorder="1" applyAlignment="1">
      <alignment horizontal="center" vertical="center"/>
    </xf>
    <xf numFmtId="9" fontId="12" fillId="0" borderId="14" xfId="1" applyFont="1" applyBorder="1" applyAlignment="1">
      <alignment horizontal="center" vertical="center"/>
    </xf>
    <xf numFmtId="0" fontId="0" fillId="0" borderId="21" xfId="0" applyBorder="1" applyAlignment="1">
      <alignment horizontal="right" vertical="center"/>
    </xf>
    <xf numFmtId="0" fontId="0" fillId="0" borderId="7" xfId="0" applyBorder="1" applyAlignment="1">
      <alignment horizontal="right" vertical="center"/>
    </xf>
    <xf numFmtId="0" fontId="0" fillId="0" borderId="37" xfId="0" applyBorder="1" applyAlignment="1">
      <alignment horizontal="right" vertical="center"/>
    </xf>
    <xf numFmtId="0" fontId="0" fillId="0" borderId="38" xfId="0" applyBorder="1" applyAlignment="1">
      <alignment horizontal="right" vertical="center"/>
    </xf>
    <xf numFmtId="0" fontId="6" fillId="0" borderId="33" xfId="0" quotePrefix="1" applyFont="1" applyBorder="1" applyAlignment="1" applyProtection="1">
      <alignment horizontal="left" vertical="top" wrapText="1"/>
    </xf>
    <xf numFmtId="0" fontId="6" fillId="0" borderId="34" xfId="0" quotePrefix="1" applyFont="1" applyBorder="1" applyAlignment="1" applyProtection="1">
      <alignment horizontal="left" vertical="top" wrapText="1"/>
    </xf>
    <xf numFmtId="0" fontId="6" fillId="0" borderId="32" xfId="0" quotePrefix="1" applyFont="1" applyBorder="1" applyAlignment="1" applyProtection="1">
      <alignment horizontal="left" vertical="top" wrapText="1"/>
    </xf>
    <xf numFmtId="0" fontId="6" fillId="0" borderId="30" xfId="0" quotePrefix="1" applyFont="1" applyBorder="1" applyAlignment="1" applyProtection="1">
      <alignment horizontal="left" vertical="top" wrapText="1"/>
    </xf>
    <xf numFmtId="0" fontId="6" fillId="0" borderId="0" xfId="0" quotePrefix="1" applyFont="1" applyBorder="1" applyAlignment="1" applyProtection="1">
      <alignment horizontal="left" vertical="top" wrapText="1"/>
    </xf>
    <xf numFmtId="0" fontId="6" fillId="0" borderId="22" xfId="0" quotePrefix="1" applyFont="1" applyBorder="1" applyAlignment="1" applyProtection="1">
      <alignment horizontal="left" vertical="top" wrapText="1"/>
    </xf>
    <xf numFmtId="0" fontId="6" fillId="0" borderId="26" xfId="0" quotePrefix="1" applyFont="1" applyBorder="1" applyAlignment="1" applyProtection="1">
      <alignment horizontal="left" vertical="top" wrapText="1"/>
    </xf>
    <xf numFmtId="0" fontId="6" fillId="0" borderId="35" xfId="0" quotePrefix="1" applyFont="1" applyBorder="1" applyAlignment="1" applyProtection="1">
      <alignment horizontal="left" vertical="top" wrapText="1"/>
    </xf>
    <xf numFmtId="0" fontId="6" fillId="0" borderId="25" xfId="0" quotePrefix="1" applyFont="1" applyBorder="1" applyAlignment="1" applyProtection="1">
      <alignment horizontal="left" vertical="top" wrapText="1"/>
    </xf>
    <xf numFmtId="0" fontId="8" fillId="0" borderId="21" xfId="0" applyFont="1" applyBorder="1" applyAlignment="1">
      <alignment horizontal="center"/>
    </xf>
    <xf numFmtId="0" fontId="8" fillId="0" borderId="20" xfId="0" applyFont="1" applyBorder="1" applyAlignment="1">
      <alignment horizontal="center"/>
    </xf>
    <xf numFmtId="0" fontId="8" fillId="0" borderId="7" xfId="0" applyFont="1" applyBorder="1" applyAlignment="1">
      <alignment horizontal="center"/>
    </xf>
    <xf numFmtId="0" fontId="7" fillId="8" borderId="17" xfId="0" applyFont="1" applyFill="1" applyBorder="1" applyAlignment="1">
      <alignment horizontal="center" vertical="top" wrapText="1"/>
    </xf>
    <xf numFmtId="0" fontId="7" fillId="8" borderId="12" xfId="0" applyFont="1" applyFill="1" applyBorder="1" applyAlignment="1">
      <alignment horizontal="center" vertical="top" wrapText="1"/>
    </xf>
    <xf numFmtId="0" fontId="7" fillId="8" borderId="14" xfId="0" applyFont="1" applyFill="1" applyBorder="1" applyAlignment="1">
      <alignment horizontal="center" vertical="top" wrapText="1"/>
    </xf>
    <xf numFmtId="0" fontId="7" fillId="7" borderId="17" xfId="0" applyFont="1" applyFill="1" applyBorder="1" applyAlignment="1">
      <alignment horizontal="center" vertical="top" wrapText="1"/>
    </xf>
    <xf numFmtId="0" fontId="7" fillId="7" borderId="12" xfId="0" applyFont="1" applyFill="1" applyBorder="1" applyAlignment="1">
      <alignment horizontal="center" vertical="top" wrapText="1"/>
    </xf>
    <xf numFmtId="0" fontId="7" fillId="7" borderId="14" xfId="0" applyFont="1" applyFill="1" applyBorder="1" applyAlignment="1">
      <alignment horizontal="center" vertical="top" wrapText="1"/>
    </xf>
    <xf numFmtId="0" fontId="7" fillId="6" borderId="31" xfId="0" applyFont="1" applyFill="1" applyBorder="1" applyAlignment="1">
      <alignment horizontal="center" vertical="top" wrapText="1"/>
    </xf>
    <xf numFmtId="0" fontId="7" fillId="5" borderId="31" xfId="0" applyFont="1" applyFill="1" applyBorder="1" applyAlignment="1">
      <alignment horizontal="center" vertical="top" wrapText="1"/>
    </xf>
    <xf numFmtId="0" fontId="7" fillId="4" borderId="31" xfId="0" applyFont="1" applyFill="1" applyBorder="1" applyAlignment="1">
      <alignment horizontal="center" vertical="top" wrapText="1"/>
    </xf>
    <xf numFmtId="0" fontId="7" fillId="3" borderId="31" xfId="0" applyFont="1" applyFill="1" applyBorder="1" applyAlignment="1">
      <alignment horizontal="center" vertical="top" wrapText="1"/>
    </xf>
    <xf numFmtId="0" fontId="7" fillId="2" borderId="31" xfId="0" applyFont="1" applyFill="1" applyBorder="1" applyAlignment="1">
      <alignment horizontal="center" vertical="top" wrapText="1"/>
    </xf>
    <xf numFmtId="0" fontId="7" fillId="2" borderId="45" xfId="0" applyFont="1" applyFill="1" applyBorder="1" applyAlignment="1">
      <alignment horizontal="center" vertical="top" wrapText="1"/>
    </xf>
    <xf numFmtId="0" fontId="4" fillId="0" borderId="13" xfId="0" applyFont="1" applyBorder="1" applyAlignment="1" applyProtection="1">
      <alignment horizontal="left" vertical="center" wrapText="1"/>
    </xf>
    <xf numFmtId="0" fontId="4" fillId="0" borderId="18" xfId="0" applyFont="1" applyBorder="1" applyAlignment="1" applyProtection="1">
      <alignment horizontal="left" vertical="center" wrapText="1"/>
    </xf>
    <xf numFmtId="0" fontId="3" fillId="14" borderId="39" xfId="0" applyFont="1" applyFill="1" applyBorder="1" applyAlignment="1">
      <alignment horizontal="center" vertical="center" wrapText="1"/>
    </xf>
    <xf numFmtId="0" fontId="3" fillId="14" borderId="6" xfId="0" applyFont="1" applyFill="1" applyBorder="1" applyAlignment="1">
      <alignment horizontal="center" vertical="center"/>
    </xf>
    <xf numFmtId="0" fontId="0" fillId="0" borderId="1" xfId="0" applyFont="1" applyBorder="1" applyAlignment="1">
      <alignment horizontal="center"/>
    </xf>
    <xf numFmtId="0" fontId="0" fillId="0" borderId="35" xfId="0" applyBorder="1" applyAlignment="1">
      <alignment horizontal="center"/>
    </xf>
    <xf numFmtId="0" fontId="12" fillId="0" borderId="1" xfId="0" applyFont="1" applyBorder="1" applyAlignment="1">
      <alignment horizontal="right" vertical="center"/>
    </xf>
    <xf numFmtId="0" fontId="2"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12" borderId="1" xfId="0" applyFill="1" applyBorder="1" applyAlignment="1">
      <alignment horizontal="center" vertical="center"/>
    </xf>
    <xf numFmtId="0" fontId="0" fillId="10" borderId="1" xfId="0" applyFill="1" applyBorder="1" applyAlignment="1">
      <alignment horizontal="center" vertical="center" wrapText="1"/>
    </xf>
    <xf numFmtId="0" fontId="0" fillId="9" borderId="1" xfId="0" applyFill="1" applyBorder="1" applyAlignment="1">
      <alignment horizontal="center" vertical="center"/>
    </xf>
    <xf numFmtId="0" fontId="0" fillId="2" borderId="44" xfId="0" applyFont="1" applyFill="1" applyBorder="1" applyAlignment="1" applyProtection="1">
      <alignment horizontal="center" textRotation="90"/>
    </xf>
    <xf numFmtId="0" fontId="0" fillId="8" borderId="28" xfId="0" applyFont="1" applyFill="1" applyBorder="1" applyAlignment="1" applyProtection="1">
      <alignment horizontal="center" textRotation="90"/>
    </xf>
    <xf numFmtId="0" fontId="0" fillId="4" borderId="27" xfId="0" applyFont="1" applyFill="1" applyBorder="1" applyAlignment="1" applyProtection="1">
      <alignment horizontal="center" textRotation="90"/>
    </xf>
    <xf numFmtId="0" fontId="0" fillId="4" borderId="22" xfId="0" applyFont="1" applyFill="1" applyBorder="1" applyAlignment="1" applyProtection="1">
      <alignment horizontal="center" textRotation="90"/>
    </xf>
    <xf numFmtId="0" fontId="0" fillId="3" borderId="29" xfId="0" applyFont="1" applyFill="1" applyBorder="1" applyAlignment="1" applyProtection="1">
      <alignment horizontal="center" textRotation="90"/>
    </xf>
    <xf numFmtId="0" fontId="0" fillId="3" borderId="23" xfId="0" applyFont="1" applyFill="1" applyBorder="1" applyAlignment="1" applyProtection="1">
      <alignment horizontal="center" textRotation="90"/>
    </xf>
    <xf numFmtId="0" fontId="0" fillId="3" borderId="27" xfId="0" applyFont="1" applyFill="1" applyBorder="1" applyAlignment="1" applyProtection="1">
      <alignment horizontal="center" textRotation="90"/>
    </xf>
    <xf numFmtId="0" fontId="0" fillId="3" borderId="22" xfId="0" applyFont="1" applyFill="1" applyBorder="1" applyAlignment="1" applyProtection="1">
      <alignment horizontal="center" textRotation="90"/>
    </xf>
    <xf numFmtId="0" fontId="0" fillId="2" borderId="23" xfId="0" applyFont="1" applyFill="1" applyBorder="1" applyAlignment="1" applyProtection="1">
      <alignment horizontal="center" textRotation="90"/>
    </xf>
    <xf numFmtId="0" fontId="0" fillId="2" borderId="0" xfId="0" applyFont="1" applyFill="1" applyBorder="1" applyAlignment="1" applyProtection="1">
      <alignment horizontal="center" textRotation="90"/>
    </xf>
    <xf numFmtId="0" fontId="0" fillId="5" borderId="28" xfId="0" applyFont="1" applyFill="1" applyBorder="1" applyAlignment="1" applyProtection="1">
      <alignment horizontal="center" textRotation="90"/>
    </xf>
    <xf numFmtId="0" fontId="0" fillId="5" borderId="0" xfId="0" applyFont="1" applyFill="1" applyBorder="1" applyAlignment="1" applyProtection="1">
      <alignment horizontal="center" textRotation="90"/>
    </xf>
    <xf numFmtId="0" fontId="0" fillId="5" borderId="27" xfId="0" applyFont="1" applyFill="1" applyBorder="1" applyAlignment="1" applyProtection="1">
      <alignment horizontal="center" textRotation="90"/>
    </xf>
    <xf numFmtId="0" fontId="0" fillId="5" borderId="22" xfId="0" applyFont="1" applyFill="1" applyBorder="1" applyAlignment="1" applyProtection="1">
      <alignment horizontal="center" textRotation="90"/>
    </xf>
    <xf numFmtId="0" fontId="0" fillId="4" borderId="29" xfId="0" applyFont="1" applyFill="1" applyBorder="1" applyAlignment="1" applyProtection="1">
      <alignment horizontal="center" textRotation="90"/>
    </xf>
    <xf numFmtId="0" fontId="0" fillId="4" borderId="23" xfId="0" applyFont="1" applyFill="1" applyBorder="1" applyAlignment="1" applyProtection="1">
      <alignment horizontal="center" textRotation="90"/>
    </xf>
    <xf numFmtId="0" fontId="0" fillId="4" borderId="28" xfId="0" applyFont="1" applyFill="1" applyBorder="1" applyAlignment="1" applyProtection="1">
      <alignment horizontal="center" textRotation="90"/>
    </xf>
    <xf numFmtId="0" fontId="0" fillId="4" borderId="0" xfId="0" applyFont="1" applyFill="1" applyBorder="1" applyAlignment="1" applyProtection="1">
      <alignment horizontal="center" textRotation="90"/>
    </xf>
    <xf numFmtId="0" fontId="0" fillId="6" borderId="29" xfId="0" applyFont="1" applyFill="1" applyBorder="1" applyAlignment="1" applyProtection="1">
      <alignment horizontal="center" textRotation="90"/>
    </xf>
    <xf numFmtId="0" fontId="0" fillId="6" borderId="23" xfId="0" applyFont="1" applyFill="1" applyBorder="1" applyAlignment="1" applyProtection="1">
      <alignment horizontal="center" textRotation="90"/>
    </xf>
    <xf numFmtId="0" fontId="0" fillId="6" borderId="27" xfId="0" applyFont="1" applyFill="1" applyBorder="1" applyAlignment="1" applyProtection="1">
      <alignment horizontal="center" textRotation="90"/>
    </xf>
    <xf numFmtId="0" fontId="0" fillId="6" borderId="22" xfId="0" applyFont="1" applyFill="1" applyBorder="1" applyAlignment="1" applyProtection="1">
      <alignment horizontal="center" textRotation="90"/>
    </xf>
    <xf numFmtId="0" fontId="0" fillId="5" borderId="29" xfId="0" applyFont="1" applyFill="1" applyBorder="1" applyAlignment="1" applyProtection="1">
      <alignment horizontal="center" textRotation="90"/>
    </xf>
    <xf numFmtId="0" fontId="0" fillId="5" borderId="23" xfId="0" applyFont="1" applyFill="1" applyBorder="1" applyAlignment="1" applyProtection="1">
      <alignment horizontal="center" textRotation="90"/>
    </xf>
    <xf numFmtId="0" fontId="0" fillId="7" borderId="28" xfId="0" applyFont="1" applyFill="1" applyBorder="1" applyAlignment="1" applyProtection="1">
      <alignment horizontal="center" textRotation="90"/>
    </xf>
    <xf numFmtId="0" fontId="0" fillId="7" borderId="0" xfId="0" applyFont="1" applyFill="1" applyBorder="1" applyAlignment="1" applyProtection="1">
      <alignment horizontal="center" textRotation="90"/>
    </xf>
    <xf numFmtId="0" fontId="0" fillId="7" borderId="27" xfId="0" applyFont="1" applyFill="1" applyBorder="1" applyAlignment="1" applyProtection="1">
      <alignment horizontal="center" textRotation="90"/>
    </xf>
    <xf numFmtId="0" fontId="0" fillId="7" borderId="22" xfId="0" applyFont="1" applyFill="1" applyBorder="1" applyAlignment="1" applyProtection="1">
      <alignment horizontal="center" textRotation="90"/>
    </xf>
    <xf numFmtId="0" fontId="5" fillId="8" borderId="47" xfId="0" applyFont="1" applyFill="1" applyBorder="1" applyAlignment="1" applyProtection="1">
      <alignment horizontal="center"/>
    </xf>
    <xf numFmtId="0" fontId="0" fillId="8" borderId="29" xfId="0" applyFont="1" applyFill="1" applyBorder="1" applyAlignment="1" applyProtection="1">
      <alignment horizontal="center" textRotation="90"/>
    </xf>
    <xf numFmtId="0" fontId="0" fillId="8" borderId="23" xfId="0" applyFont="1" applyFill="1" applyBorder="1" applyAlignment="1" applyProtection="1">
      <alignment horizontal="center" textRotation="90"/>
    </xf>
    <xf numFmtId="0" fontId="0" fillId="8" borderId="27" xfId="0" applyFont="1" applyFill="1" applyBorder="1" applyAlignment="1" applyProtection="1">
      <alignment horizontal="center" textRotation="90"/>
    </xf>
    <xf numFmtId="0" fontId="0" fillId="8" borderId="22" xfId="0" applyFont="1" applyFill="1" applyBorder="1" applyAlignment="1" applyProtection="1">
      <alignment horizontal="center" textRotation="90"/>
    </xf>
    <xf numFmtId="0" fontId="0" fillId="7" borderId="29" xfId="0" applyFont="1" applyFill="1" applyBorder="1" applyAlignment="1" applyProtection="1">
      <alignment horizontal="center" textRotation="90"/>
    </xf>
    <xf numFmtId="0" fontId="0" fillId="7" borderId="23" xfId="0" applyFont="1" applyFill="1" applyBorder="1" applyAlignment="1" applyProtection="1">
      <alignment horizontal="center" textRotation="90"/>
    </xf>
    <xf numFmtId="0" fontId="0" fillId="0" borderId="21" xfId="0" applyFill="1" applyBorder="1" applyAlignment="1" applyProtection="1">
      <alignment horizontal="center"/>
    </xf>
    <xf numFmtId="0" fontId="0" fillId="0" borderId="20" xfId="0" applyFill="1" applyBorder="1" applyAlignment="1" applyProtection="1">
      <alignment horizontal="center"/>
    </xf>
    <xf numFmtId="0" fontId="0" fillId="0" borderId="8" xfId="0" applyFill="1" applyBorder="1" applyAlignment="1" applyProtection="1">
      <alignment horizontal="center"/>
    </xf>
    <xf numFmtId="0" fontId="0" fillId="0" borderId="51" xfId="0" applyFill="1" applyBorder="1" applyAlignment="1" applyProtection="1">
      <alignment horizontal="center"/>
    </xf>
    <xf numFmtId="0" fontId="0" fillId="0" borderId="53" xfId="0" applyFill="1" applyBorder="1" applyAlignment="1" applyProtection="1">
      <alignment horizontal="center"/>
    </xf>
    <xf numFmtId="0" fontId="0" fillId="0" borderId="2" xfId="0" applyFill="1" applyBorder="1" applyAlignment="1" applyProtection="1">
      <alignment horizontal="center"/>
    </xf>
    <xf numFmtId="0" fontId="2" fillId="0" borderId="17" xfId="0" applyFont="1" applyBorder="1" applyAlignment="1" applyProtection="1">
      <alignment horizontal="center"/>
    </xf>
    <xf numFmtId="0" fontId="2" fillId="0" borderId="12" xfId="0" applyFont="1" applyBorder="1" applyAlignment="1" applyProtection="1">
      <alignment horizontal="center"/>
    </xf>
    <xf numFmtId="0" fontId="2" fillId="0" borderId="14" xfId="0" applyFont="1" applyBorder="1" applyAlignment="1" applyProtection="1">
      <alignment horizontal="center"/>
    </xf>
    <xf numFmtId="9" fontId="12" fillId="0" borderId="17" xfId="1" applyFont="1" applyBorder="1" applyAlignment="1" applyProtection="1">
      <alignment horizontal="center" vertical="center"/>
    </xf>
    <xf numFmtId="9" fontId="12" fillId="0" borderId="12" xfId="1" applyFont="1" applyBorder="1" applyAlignment="1" applyProtection="1">
      <alignment horizontal="center" vertical="center"/>
    </xf>
    <xf numFmtId="9" fontId="12" fillId="0" borderId="14" xfId="1" applyFont="1" applyBorder="1" applyAlignment="1" applyProtection="1">
      <alignment horizontal="center" vertical="center"/>
    </xf>
    <xf numFmtId="0" fontId="0" fillId="0" borderId="21" xfId="0" applyBorder="1" applyAlignment="1" applyProtection="1">
      <alignment horizontal="right" vertical="center"/>
    </xf>
    <xf numFmtId="0" fontId="0" fillId="0" borderId="7" xfId="0" applyBorder="1" applyAlignment="1" applyProtection="1">
      <alignment horizontal="right" vertical="center"/>
    </xf>
    <xf numFmtId="0" fontId="0" fillId="0" borderId="37" xfId="0" applyBorder="1" applyAlignment="1" applyProtection="1">
      <alignment horizontal="right" vertical="center"/>
    </xf>
    <xf numFmtId="0" fontId="0" fillId="0" borderId="38" xfId="0" applyBorder="1" applyAlignment="1" applyProtection="1">
      <alignment horizontal="right" vertical="center"/>
    </xf>
    <xf numFmtId="0" fontId="8" fillId="0" borderId="21" xfId="0" applyFont="1" applyBorder="1" applyAlignment="1" applyProtection="1">
      <alignment horizontal="center"/>
    </xf>
    <xf numFmtId="0" fontId="8" fillId="0" borderId="20" xfId="0" applyFont="1" applyBorder="1" applyAlignment="1" applyProtection="1">
      <alignment horizontal="center"/>
    </xf>
    <xf numFmtId="0" fontId="8" fillId="0" borderId="34" xfId="0" applyFont="1" applyBorder="1" applyAlignment="1" applyProtection="1">
      <alignment horizontal="center"/>
    </xf>
    <xf numFmtId="0" fontId="8" fillId="0" borderId="48" xfId="0" applyFont="1" applyBorder="1" applyAlignment="1" applyProtection="1">
      <alignment horizontal="center"/>
    </xf>
    <xf numFmtId="0" fontId="7" fillId="8" borderId="17" xfId="0" applyFont="1" applyFill="1" applyBorder="1" applyAlignment="1" applyProtection="1">
      <alignment horizontal="center" vertical="top" wrapText="1"/>
    </xf>
    <xf numFmtId="0" fontId="7" fillId="8" borderId="12" xfId="0" applyFont="1" applyFill="1" applyBorder="1" applyAlignment="1" applyProtection="1">
      <alignment horizontal="center" vertical="top" wrapText="1"/>
    </xf>
    <xf numFmtId="0" fontId="7" fillId="8" borderId="14" xfId="0" applyFont="1" applyFill="1" applyBorder="1" applyAlignment="1" applyProtection="1">
      <alignment horizontal="center" vertical="top" wrapText="1"/>
    </xf>
    <xf numFmtId="0" fontId="7" fillId="7" borderId="17" xfId="0" applyFont="1" applyFill="1" applyBorder="1" applyAlignment="1" applyProtection="1">
      <alignment horizontal="center" vertical="top" wrapText="1"/>
    </xf>
    <xf numFmtId="0" fontId="7" fillId="7" borderId="12" xfId="0" applyFont="1" applyFill="1" applyBorder="1" applyAlignment="1" applyProtection="1">
      <alignment horizontal="center" vertical="top" wrapText="1"/>
    </xf>
    <xf numFmtId="0" fontId="7" fillId="7" borderId="14" xfId="0" applyFont="1" applyFill="1" applyBorder="1" applyAlignment="1" applyProtection="1">
      <alignment horizontal="center" vertical="top" wrapText="1"/>
    </xf>
    <xf numFmtId="0" fontId="7" fillId="6" borderId="31" xfId="0" applyFont="1" applyFill="1" applyBorder="1" applyAlignment="1" applyProtection="1">
      <alignment horizontal="center" vertical="top" wrapText="1"/>
    </xf>
    <xf numFmtId="0" fontId="7" fillId="5" borderId="31" xfId="0" applyFont="1" applyFill="1" applyBorder="1" applyAlignment="1" applyProtection="1">
      <alignment horizontal="center" vertical="top" wrapText="1"/>
    </xf>
    <xf numFmtId="0" fontId="7" fillId="4" borderId="31" xfId="0" applyFont="1" applyFill="1" applyBorder="1" applyAlignment="1" applyProtection="1">
      <alignment horizontal="center" vertical="top" wrapText="1"/>
    </xf>
    <xf numFmtId="0" fontId="7" fillId="3" borderId="31" xfId="0" applyFont="1" applyFill="1" applyBorder="1" applyAlignment="1" applyProtection="1">
      <alignment horizontal="center" vertical="top" wrapText="1"/>
    </xf>
    <xf numFmtId="0" fontId="7" fillId="2" borderId="17" xfId="0" applyFont="1" applyFill="1" applyBorder="1" applyAlignment="1" applyProtection="1">
      <alignment horizontal="center" vertical="top" wrapText="1"/>
    </xf>
    <xf numFmtId="0" fontId="7" fillId="2" borderId="12" xfId="0" applyFont="1" applyFill="1" applyBorder="1" applyAlignment="1" applyProtection="1">
      <alignment horizontal="center" vertical="top" wrapText="1"/>
    </xf>
    <xf numFmtId="0" fontId="7" fillId="2" borderId="19" xfId="0" applyFont="1" applyFill="1" applyBorder="1" applyAlignment="1" applyProtection="1">
      <alignment horizontal="center" vertical="top" wrapText="1"/>
    </xf>
    <xf numFmtId="0" fontId="3" fillId="0" borderId="39" xfId="0" applyFont="1" applyBorder="1" applyAlignment="1" applyProtection="1">
      <alignment horizontal="center" vertical="center"/>
    </xf>
    <xf numFmtId="0" fontId="3" fillId="0" borderId="6" xfId="0" applyFont="1" applyBorder="1" applyAlignment="1" applyProtection="1">
      <alignment horizontal="center" vertical="center"/>
    </xf>
    <xf numFmtId="0" fontId="0" fillId="0" borderId="35" xfId="0" applyBorder="1" applyAlignment="1" applyProtection="1">
      <alignment horizontal="center"/>
    </xf>
    <xf numFmtId="0" fontId="0" fillId="0" borderId="1" xfId="0" applyBorder="1" applyAlignment="1" applyProtection="1">
      <alignment horizontal="center" vertical="center"/>
    </xf>
    <xf numFmtId="0" fontId="12" fillId="0" borderId="1" xfId="0" applyFont="1" applyBorder="1" applyAlignment="1" applyProtection="1">
      <alignment horizontal="right" vertical="center"/>
    </xf>
    <xf numFmtId="0" fontId="2" fillId="0" borderId="1" xfId="0" applyFont="1" applyBorder="1" applyAlignment="1" applyProtection="1">
      <alignment horizontal="center" vertical="center"/>
    </xf>
    <xf numFmtId="0" fontId="0" fillId="12" borderId="1" xfId="0" applyFill="1" applyBorder="1" applyAlignment="1" applyProtection="1">
      <alignment horizontal="center" vertical="center"/>
    </xf>
    <xf numFmtId="0" fontId="0" fillId="10" borderId="1" xfId="0" applyFill="1" applyBorder="1" applyAlignment="1" applyProtection="1">
      <alignment horizontal="center" vertical="center" wrapText="1"/>
    </xf>
    <xf numFmtId="0" fontId="0" fillId="9" borderId="1" xfId="0" applyFill="1" applyBorder="1" applyAlignment="1" applyProtection="1">
      <alignment horizontal="center" vertical="center"/>
    </xf>
    <xf numFmtId="0" fontId="0" fillId="0" borderId="1" xfId="0" applyFont="1" applyBorder="1" applyAlignment="1" applyProtection="1">
      <alignment horizontal="right"/>
    </xf>
    <xf numFmtId="0" fontId="0" fillId="0" borderId="1" xfId="0" applyBorder="1" applyAlignment="1" applyProtection="1">
      <alignment horizontal="center" vertical="center" wrapText="1"/>
    </xf>
    <xf numFmtId="0" fontId="25" fillId="0" borderId="13" xfId="0" applyFont="1" applyBorder="1" applyAlignment="1" applyProtection="1">
      <alignment horizontal="center" vertical="center" wrapText="1"/>
      <protection locked="0"/>
    </xf>
    <xf numFmtId="0" fontId="25" fillId="0" borderId="18" xfId="0" applyFont="1" applyBorder="1" applyAlignment="1" applyProtection="1">
      <alignment horizontal="center" vertical="center" wrapText="1"/>
      <protection locked="0"/>
    </xf>
    <xf numFmtId="0" fontId="25" fillId="0" borderId="6" xfId="0" applyFont="1" applyBorder="1" applyAlignment="1" applyProtection="1">
      <alignment horizontal="center" vertical="center" wrapText="1"/>
      <protection locked="0"/>
    </xf>
    <xf numFmtId="0" fontId="0" fillId="6" borderId="28" xfId="0" applyFont="1" applyFill="1" applyBorder="1" applyAlignment="1">
      <alignment horizontal="center" textRotation="90"/>
    </xf>
    <xf numFmtId="0" fontId="0" fillId="6" borderId="0" xfId="0" applyFont="1" applyFill="1" applyBorder="1" applyAlignment="1">
      <alignment horizontal="center" textRotation="90"/>
    </xf>
    <xf numFmtId="0" fontId="25" fillId="0" borderId="49" xfId="0" applyFont="1" applyBorder="1" applyAlignment="1" applyProtection="1">
      <alignment horizontal="center" vertical="center" wrapText="1"/>
      <protection locked="0"/>
    </xf>
    <xf numFmtId="0" fontId="24" fillId="0" borderId="33" xfId="0" quotePrefix="1" applyFont="1" applyFill="1" applyBorder="1" applyAlignment="1" applyProtection="1">
      <alignment horizontal="left" vertical="top" wrapText="1"/>
      <protection locked="0"/>
    </xf>
    <xf numFmtId="0" fontId="24" fillId="0" borderId="32" xfId="0" quotePrefix="1" applyFont="1" applyFill="1" applyBorder="1" applyAlignment="1" applyProtection="1">
      <alignment horizontal="left" vertical="top" wrapText="1"/>
      <protection locked="0"/>
    </xf>
    <xf numFmtId="0" fontId="24" fillId="0" borderId="30" xfId="0" quotePrefix="1" applyFont="1" applyFill="1" applyBorder="1" applyAlignment="1" applyProtection="1">
      <alignment horizontal="left" vertical="top" wrapText="1"/>
      <protection locked="0"/>
    </xf>
    <xf numFmtId="0" fontId="24" fillId="0" borderId="22" xfId="0" quotePrefix="1" applyFont="1" applyFill="1" applyBorder="1" applyAlignment="1" applyProtection="1">
      <alignment horizontal="left" vertical="top" wrapText="1"/>
      <protection locked="0"/>
    </xf>
    <xf numFmtId="0" fontId="24" fillId="0" borderId="26" xfId="0" quotePrefix="1" applyFont="1" applyFill="1" applyBorder="1" applyAlignment="1" applyProtection="1">
      <alignment horizontal="left" vertical="top" wrapText="1"/>
      <protection locked="0"/>
    </xf>
    <xf numFmtId="0" fontId="24" fillId="0" borderId="25" xfId="0" quotePrefix="1" applyFont="1" applyFill="1" applyBorder="1" applyAlignment="1" applyProtection="1">
      <alignment horizontal="left" vertical="top" wrapText="1"/>
      <protection locked="0"/>
    </xf>
    <xf numFmtId="0" fontId="8" fillId="0" borderId="34" xfId="0" applyFont="1" applyBorder="1" applyAlignment="1">
      <alignment horizontal="center"/>
    </xf>
    <xf numFmtId="0" fontId="8" fillId="0" borderId="48" xfId="0" applyFont="1" applyBorder="1" applyAlignment="1">
      <alignment horizontal="center"/>
    </xf>
    <xf numFmtId="0" fontId="7" fillId="2" borderId="17" xfId="0" applyFont="1" applyFill="1" applyBorder="1" applyAlignment="1">
      <alignment horizontal="center" vertical="top" wrapText="1"/>
    </xf>
    <xf numFmtId="0" fontId="7" fillId="2" borderId="12" xfId="0" applyFont="1" applyFill="1" applyBorder="1" applyAlignment="1">
      <alignment horizontal="center" vertical="top" wrapText="1"/>
    </xf>
    <xf numFmtId="0" fontId="7" fillId="2" borderId="19" xfId="0" applyFont="1" applyFill="1" applyBorder="1" applyAlignment="1">
      <alignment horizontal="center" vertical="top" wrapText="1"/>
    </xf>
    <xf numFmtId="0" fontId="0" fillId="3" borderId="28" xfId="0" applyFont="1" applyFill="1" applyBorder="1" applyAlignment="1">
      <alignment horizontal="center" textRotation="90"/>
    </xf>
    <xf numFmtId="0" fontId="0" fillId="3" borderId="0" xfId="0" applyFont="1" applyFill="1" applyBorder="1" applyAlignment="1">
      <alignment horizontal="center" textRotation="90"/>
    </xf>
    <xf numFmtId="0" fontId="9" fillId="0" borderId="13" xfId="0" applyFont="1" applyBorder="1" applyAlignment="1" applyProtection="1">
      <alignment horizontal="left" vertical="center" wrapText="1"/>
    </xf>
    <xf numFmtId="0" fontId="9" fillId="0" borderId="49" xfId="0" applyFont="1" applyBorder="1" applyAlignment="1" applyProtection="1">
      <alignment horizontal="left" vertical="center" wrapText="1"/>
    </xf>
    <xf numFmtId="0" fontId="21" fillId="0" borderId="33" xfId="0" quotePrefix="1" applyFont="1" applyBorder="1" applyAlignment="1" applyProtection="1">
      <alignment horizontal="left" vertical="top" wrapText="1"/>
    </xf>
    <xf numFmtId="0" fontId="21" fillId="0" borderId="34" xfId="0" quotePrefix="1" applyFont="1" applyBorder="1" applyAlignment="1" applyProtection="1">
      <alignment horizontal="left" vertical="top" wrapText="1"/>
    </xf>
    <xf numFmtId="0" fontId="21" fillId="0" borderId="32" xfId="0" quotePrefix="1" applyFont="1" applyBorder="1" applyAlignment="1" applyProtection="1">
      <alignment horizontal="left" vertical="top" wrapText="1"/>
    </xf>
    <xf numFmtId="0" fontId="21" fillId="0" borderId="30" xfId="0" quotePrefix="1" applyFont="1" applyBorder="1" applyAlignment="1" applyProtection="1">
      <alignment horizontal="left" vertical="top" wrapText="1"/>
    </xf>
    <xf numFmtId="0" fontId="21" fillId="0" borderId="0" xfId="0" quotePrefix="1" applyFont="1" applyBorder="1" applyAlignment="1" applyProtection="1">
      <alignment horizontal="left" vertical="top" wrapText="1"/>
    </xf>
    <xf numFmtId="0" fontId="21" fillId="0" borderId="22" xfId="0" quotePrefix="1" applyFont="1" applyBorder="1" applyAlignment="1" applyProtection="1">
      <alignment horizontal="left" vertical="top" wrapText="1"/>
    </xf>
    <xf numFmtId="0" fontId="21" fillId="0" borderId="26" xfId="0" quotePrefix="1" applyFont="1" applyBorder="1" applyAlignment="1" applyProtection="1">
      <alignment horizontal="left" vertical="top" wrapText="1"/>
    </xf>
    <xf numFmtId="0" fontId="21" fillId="0" borderId="35" xfId="0" quotePrefix="1" applyFont="1" applyBorder="1" applyAlignment="1" applyProtection="1">
      <alignment horizontal="left" vertical="top" wrapText="1"/>
    </xf>
    <xf numFmtId="0" fontId="21" fillId="0" borderId="25" xfId="0" quotePrefix="1" applyFont="1" applyBorder="1" applyAlignment="1" applyProtection="1">
      <alignment horizontal="left" vertical="top" wrapText="1"/>
    </xf>
    <xf numFmtId="9" fontId="12" fillId="0" borderId="65" xfId="1" applyFont="1" applyBorder="1" applyAlignment="1">
      <alignment horizontal="center" vertical="center"/>
    </xf>
    <xf numFmtId="9" fontId="12" fillId="0" borderId="35" xfId="1" applyFont="1" applyBorder="1" applyAlignment="1">
      <alignment horizontal="center" vertical="center"/>
    </xf>
    <xf numFmtId="9" fontId="12" fillId="0" borderId="25" xfId="1" applyFont="1" applyBorder="1" applyAlignment="1">
      <alignment horizontal="center" vertical="center"/>
    </xf>
    <xf numFmtId="0" fontId="0" fillId="0" borderId="1" xfId="0" applyFont="1" applyBorder="1" applyAlignment="1">
      <alignment horizontal="right"/>
    </xf>
    <xf numFmtId="0" fontId="3" fillId="0" borderId="39" xfId="0" applyFont="1" applyBorder="1" applyAlignment="1">
      <alignment horizontal="center" vertical="center"/>
    </xf>
    <xf numFmtId="0" fontId="3" fillId="0" borderId="6" xfId="0" applyFont="1" applyBorder="1" applyAlignment="1">
      <alignment horizontal="center" vertical="center"/>
    </xf>
    <xf numFmtId="0" fontId="0" fillId="0" borderId="51" xfId="0" applyBorder="1" applyAlignment="1">
      <alignment horizontal="right" vertical="center"/>
    </xf>
    <xf numFmtId="0" fontId="0" fillId="0" borderId="52" xfId="0" applyBorder="1" applyAlignment="1">
      <alignment horizontal="right" vertical="center"/>
    </xf>
    <xf numFmtId="0" fontId="6" fillId="0" borderId="33" xfId="0" quotePrefix="1" applyFont="1" applyBorder="1" applyAlignment="1" applyProtection="1">
      <alignment horizontal="left" vertical="top" wrapText="1"/>
      <protection locked="0"/>
    </xf>
    <xf numFmtId="0" fontId="6" fillId="0" borderId="34" xfId="0" quotePrefix="1" applyFont="1" applyBorder="1" applyAlignment="1" applyProtection="1">
      <alignment horizontal="left" vertical="top" wrapText="1"/>
      <protection locked="0"/>
    </xf>
    <xf numFmtId="0" fontId="6" fillId="0" borderId="32" xfId="0" quotePrefix="1" applyFont="1" applyBorder="1" applyAlignment="1" applyProtection="1">
      <alignment horizontal="left" vertical="top" wrapText="1"/>
      <protection locked="0"/>
    </xf>
    <xf numFmtId="0" fontId="6" fillId="0" borderId="30" xfId="0" quotePrefix="1" applyFont="1" applyBorder="1" applyAlignment="1" applyProtection="1">
      <alignment horizontal="left" vertical="top" wrapText="1"/>
      <protection locked="0"/>
    </xf>
    <xf numFmtId="0" fontId="6" fillId="0" borderId="0" xfId="0" quotePrefix="1" applyFont="1" applyBorder="1" applyAlignment="1" applyProtection="1">
      <alignment horizontal="left" vertical="top" wrapText="1"/>
      <protection locked="0"/>
    </xf>
    <xf numFmtId="0" fontId="6" fillId="0" borderId="22" xfId="0" quotePrefix="1" applyFont="1" applyBorder="1" applyAlignment="1" applyProtection="1">
      <alignment horizontal="left" vertical="top" wrapText="1"/>
      <protection locked="0"/>
    </xf>
    <xf numFmtId="0" fontId="6" fillId="0" borderId="26" xfId="0" quotePrefix="1" applyFont="1" applyBorder="1" applyAlignment="1" applyProtection="1">
      <alignment horizontal="left" vertical="top" wrapText="1"/>
      <protection locked="0"/>
    </xf>
    <xf numFmtId="0" fontId="6" fillId="0" borderId="35" xfId="0" quotePrefix="1" applyFont="1" applyBorder="1" applyAlignment="1" applyProtection="1">
      <alignment horizontal="left" vertical="top" wrapText="1"/>
      <protection locked="0"/>
    </xf>
    <xf numFmtId="0" fontId="6" fillId="0" borderId="25" xfId="0" quotePrefix="1" applyFont="1" applyBorder="1" applyAlignment="1" applyProtection="1">
      <alignment horizontal="left" vertical="top" wrapText="1"/>
      <protection locked="0"/>
    </xf>
    <xf numFmtId="0" fontId="4" fillId="0" borderId="13"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cellXfs>
  <cellStyles count="2">
    <cellStyle name="Normal" xfId="0" builtinId="0"/>
    <cellStyle name="Percent" xfId="1" builtinId="5"/>
  </cellStyles>
  <dxfs count="517">
    <dxf>
      <fill>
        <patternFill>
          <bgColor theme="4" tint="0.59996337778862885"/>
        </patternFill>
      </fill>
    </dxf>
    <dxf>
      <fill>
        <patternFill>
          <bgColor theme="9" tint="0.59996337778862885"/>
        </patternFill>
      </fill>
    </dxf>
    <dxf>
      <fill>
        <patternFill patternType="gray0625"/>
      </fill>
    </dxf>
    <dxf>
      <fill>
        <patternFill patternType="gray0625"/>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ill>
        <patternFill patternType="gray0625"/>
      </fill>
    </dxf>
    <dxf>
      <fill>
        <patternFill patternType="gray0625"/>
      </fill>
    </dxf>
    <dxf>
      <fill>
        <patternFill patternType="gray0625"/>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ill>
        <patternFill>
          <bgColor theme="4" tint="0.59996337778862885"/>
        </patternFill>
      </fill>
    </dxf>
    <dxf>
      <fill>
        <patternFill>
          <bgColor theme="9" tint="0.59996337778862885"/>
        </patternFill>
      </fill>
    </dxf>
    <dxf>
      <fill>
        <patternFill>
          <bgColor theme="4" tint="0.59996337778862885"/>
        </patternFill>
      </fill>
    </dxf>
    <dxf>
      <fill>
        <patternFill>
          <bgColor theme="9" tint="0.59996337778862885"/>
        </patternFill>
      </fill>
    </dxf>
    <dxf>
      <fill>
        <patternFill>
          <bgColor theme="4" tint="0.59996337778862885"/>
        </patternFill>
      </fill>
    </dxf>
    <dxf>
      <fill>
        <patternFill>
          <bgColor theme="9" tint="0.59996337778862885"/>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ill>
        <patternFill patternType="gray0625"/>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ill>
        <patternFill patternType="gray0625"/>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ill>
        <patternFill patternType="gray0625"/>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ill>
        <patternFill patternType="gray0625"/>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ill>
        <patternFill>
          <bgColor theme="4" tint="0.59996337778862885"/>
        </patternFill>
      </fill>
    </dxf>
    <dxf>
      <fill>
        <patternFill>
          <bgColor theme="9" tint="0.59996337778862885"/>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ill>
        <patternFill patternType="gray0625"/>
      </fill>
    </dxf>
    <dxf>
      <fill>
        <patternFill patternType="gray0625"/>
      </fill>
    </dxf>
    <dxf>
      <fill>
        <patternFill>
          <bgColor theme="4" tint="0.59996337778862885"/>
        </patternFill>
      </fill>
    </dxf>
    <dxf>
      <fill>
        <patternFill>
          <bgColor theme="9" tint="0.59996337778862885"/>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ill>
        <patternFill patternType="gray0625"/>
      </fill>
    </dxf>
    <dxf>
      <fill>
        <patternFill patternType="gray0625"/>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ill>
        <patternFill patternType="gray0625"/>
      </fill>
    </dxf>
    <dxf>
      <fill>
        <patternFill patternType="gray0625"/>
      </fill>
    </dxf>
    <dxf>
      <fill>
        <patternFill>
          <bgColor theme="4" tint="0.59996337778862885"/>
        </patternFill>
      </fill>
    </dxf>
    <dxf>
      <fill>
        <patternFill>
          <bgColor theme="9" tint="0.59996337778862885"/>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ill>
        <patternFill patternType="gray0625"/>
      </fill>
    </dxf>
    <dxf>
      <fill>
        <patternFill patternType="gray0625"/>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ill>
        <patternFill patternType="gray0625"/>
      </fill>
    </dxf>
    <dxf>
      <fill>
        <patternFill>
          <bgColor theme="4" tint="0.59996337778862885"/>
        </patternFill>
      </fill>
    </dxf>
    <dxf>
      <fill>
        <patternFill>
          <bgColor theme="9" tint="0.59996337778862885"/>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ill>
        <patternFill patternType="gray0625"/>
      </fill>
    </dxf>
    <dxf>
      <fill>
        <patternFill patternType="gray0625"/>
      </fill>
    </dxf>
    <dxf>
      <fill>
        <patternFill>
          <bgColor theme="4" tint="0.59996337778862885"/>
        </patternFill>
      </fill>
    </dxf>
    <dxf>
      <fill>
        <patternFill>
          <bgColor theme="9" tint="0.59996337778862885"/>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ill>
        <patternFill patternType="gray0625"/>
      </fill>
    </dxf>
    <dxf>
      <fill>
        <patternFill patternType="gray0625"/>
      </fill>
    </dxf>
    <dxf>
      <fill>
        <patternFill>
          <bgColor theme="4" tint="0.59996337778862885"/>
        </patternFill>
      </fill>
    </dxf>
    <dxf>
      <fill>
        <patternFill>
          <bgColor theme="9" tint="0.59996337778862885"/>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ill>
        <patternFill patternType="gray0625"/>
      </fill>
    </dxf>
    <dxf>
      <fill>
        <patternFill patternType="gray0625"/>
      </fill>
    </dxf>
    <dxf>
      <fill>
        <patternFill>
          <bgColor theme="4" tint="0.59996337778862885"/>
        </patternFill>
      </fill>
    </dxf>
    <dxf>
      <fill>
        <patternFill>
          <bgColor theme="9" tint="0.59996337778862885"/>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ill>
        <patternFill patternType="gray0625"/>
      </fill>
    </dxf>
    <dxf>
      <fill>
        <patternFill>
          <bgColor theme="4" tint="0.59996337778862885"/>
        </patternFill>
      </fill>
    </dxf>
    <dxf>
      <fill>
        <patternFill>
          <bgColor theme="9" tint="0.59996337778862885"/>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ill>
        <patternFill patternType="gray0625"/>
      </fill>
    </dxf>
    <dxf>
      <fill>
        <patternFill patternType="gray0625"/>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ill>
        <patternFill patternType="gray0625"/>
      </fill>
    </dxf>
    <dxf>
      <fill>
        <patternFill patternType="gray0625"/>
      </fill>
    </dxf>
    <dxf>
      <fill>
        <patternFill>
          <bgColor theme="4" tint="0.59996337778862885"/>
        </patternFill>
      </fill>
    </dxf>
    <dxf>
      <fill>
        <patternFill>
          <bgColor theme="9" tint="0.59996337778862885"/>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ill>
        <patternFill patternType="gray0625"/>
      </fill>
    </dxf>
    <dxf>
      <fill>
        <patternFill patternType="gray0625"/>
      </fill>
    </dxf>
    <dxf>
      <fill>
        <patternFill patternType="gray0625"/>
      </fill>
    </dxf>
    <dxf>
      <fill>
        <patternFill>
          <bgColor theme="4" tint="0.59996337778862885"/>
        </patternFill>
      </fill>
    </dxf>
    <dxf>
      <fill>
        <patternFill>
          <bgColor theme="9" tint="0.59996337778862885"/>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ill>
        <patternFill>
          <bgColor theme="4" tint="0.59996337778862885"/>
        </patternFill>
      </fill>
    </dxf>
    <dxf>
      <fill>
        <patternFill>
          <bgColor theme="9" tint="0.59996337778862885"/>
        </patternFill>
      </fill>
    </dxf>
    <dxf>
      <fill>
        <patternFill patternType="gray0625"/>
      </fill>
    </dxf>
    <dxf>
      <fill>
        <patternFill patternType="gray0625"/>
      </fill>
    </dxf>
    <dxf>
      <fill>
        <patternFill patternType="gray0625"/>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ill>
        <patternFill patternType="gray0625"/>
      </fill>
    </dxf>
    <dxf>
      <fill>
        <patternFill patternType="gray0625"/>
      </fill>
    </dxf>
    <dxf>
      <fill>
        <patternFill>
          <bgColor theme="4" tint="0.59996337778862885"/>
        </patternFill>
      </fill>
    </dxf>
    <dxf>
      <fill>
        <patternFill>
          <bgColor theme="9" tint="0.59996337778862885"/>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
      <fill>
        <patternFill patternType="gray0625"/>
      </fill>
    </dxf>
    <dxf>
      <fill>
        <patternFill patternType="gray0625"/>
      </fill>
    </dxf>
    <dxf>
      <fill>
        <patternFill>
          <bgColor theme="4" tint="0.59996337778862885"/>
        </patternFill>
      </fill>
    </dxf>
    <dxf>
      <fill>
        <patternFill>
          <bgColor theme="9" tint="0.59996337778862885"/>
        </patternFill>
      </fill>
    </dxf>
    <dxf>
      <font>
        <color theme="0" tint="-0.24994659260841701"/>
      </font>
      <fill>
        <patternFill>
          <bgColor theme="0" tint="-0.24994659260841701"/>
        </patternFill>
      </fill>
    </dxf>
    <dxf>
      <font>
        <color rgb="FF92D050"/>
      </font>
      <fill>
        <patternFill>
          <bgColor rgb="FF92D050"/>
        </patternFill>
      </fill>
    </dxf>
    <dxf>
      <font>
        <color rgb="FFFFC000"/>
      </font>
      <fill>
        <patternFill>
          <bgColor rgb="FFFFC000"/>
        </patternFill>
      </fill>
    </dxf>
    <dxf>
      <font>
        <color theme="0"/>
      </font>
      <fill>
        <patternFill patternType="none">
          <bgColor auto="1"/>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hyperlink" Target="https://www.gcvgreennetwork.gov.uk/publications/790-gi-policies-in-the-csgn"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1</xdr:col>
      <xdr:colOff>19050</xdr:colOff>
      <xdr:row>2</xdr:row>
      <xdr:rowOff>76200</xdr:rowOff>
    </xdr:from>
    <xdr:to>
      <xdr:col>13</xdr:col>
      <xdr:colOff>542925</xdr:colOff>
      <xdr:row>32</xdr:row>
      <xdr:rowOff>9525</xdr:rowOff>
    </xdr:to>
    <xdr:grpSp>
      <xdr:nvGrpSpPr>
        <xdr:cNvPr id="14" name="Group 13"/>
        <xdr:cNvGrpSpPr/>
      </xdr:nvGrpSpPr>
      <xdr:grpSpPr>
        <a:xfrm>
          <a:off x="628650" y="457200"/>
          <a:ext cx="7839075" cy="5648325"/>
          <a:chOff x="1571625" y="457200"/>
          <a:chExt cx="7839075" cy="5648325"/>
        </a:xfrm>
      </xdr:grpSpPr>
      <xdr:sp macro="" textlink="">
        <xdr:nvSpPr>
          <xdr:cNvPr id="2" name="TextBox 1"/>
          <xdr:cNvSpPr txBox="1"/>
        </xdr:nvSpPr>
        <xdr:spPr>
          <a:xfrm>
            <a:off x="1571625" y="457200"/>
            <a:ext cx="7839075" cy="5648325"/>
          </a:xfrm>
          <a:prstGeom prst="rect">
            <a:avLst/>
          </a:prstGeom>
          <a:solidFill>
            <a:schemeClr val="accent6">
              <a:lumMod val="40000"/>
              <a:lumOff val="60000"/>
            </a:schemeClr>
          </a:solidFill>
          <a:ln w="31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b="1"/>
              <a:t>The Green Infrastructure Policy Assessment</a:t>
            </a:r>
            <a:r>
              <a:rPr lang="en-GB" sz="1400" b="1" baseline="0"/>
              <a:t> Framework</a:t>
            </a:r>
          </a:p>
          <a:p>
            <a:endParaRPr lang="en-GB" sz="1100" baseline="0"/>
          </a:p>
          <a:p>
            <a:r>
              <a:rPr lang="en-GB" sz="1100" baseline="0"/>
              <a:t>This spreadsheet-based assessment framework has been developed to assist those who are responsible for drafting Green Infrastructure (GI) policies for Local Plans to consider the quality of existing GI policies and identify where there are gaps or weaknesses in policy that need to be addressed.</a:t>
            </a:r>
          </a:p>
          <a:p>
            <a:endParaRPr lang="en-GB" sz="1100" baseline="0"/>
          </a:p>
          <a:p>
            <a:r>
              <a:rPr lang="en-GB" sz="1100" u="none" baseline="0">
                <a:solidFill>
                  <a:sysClr val="windowText" lastClr="000000"/>
                </a:solidFill>
              </a:rPr>
              <a:t>The Framework is presented on seven worksheets. </a:t>
            </a:r>
          </a:p>
          <a:p>
            <a:r>
              <a:rPr lang="en-GB" sz="1100" u="none" baseline="0">
                <a:solidFill>
                  <a:sysClr val="windowText" lastClr="000000"/>
                </a:solidFill>
              </a:rPr>
              <a:t>The first six worksheets are a guide to the completion of the Scoring Matrix. </a:t>
            </a:r>
          </a:p>
          <a:p>
            <a:r>
              <a:rPr lang="en-GB" sz="1100" u="none" baseline="0">
                <a:solidFill>
                  <a:sysClr val="windowText" lastClr="000000"/>
                </a:solidFill>
              </a:rPr>
              <a:t>The guidance worksheets are:</a:t>
            </a:r>
          </a:p>
          <a:p>
            <a:endParaRPr lang="en-GB" sz="300" u="none" baseline="0">
              <a:solidFill>
                <a:sysClr val="windowText" lastClr="000000"/>
              </a:solidFill>
            </a:endParaRPr>
          </a:p>
          <a:p>
            <a:r>
              <a:rPr lang="en-GB" sz="1100" u="none" baseline="0">
                <a:solidFill>
                  <a:sysClr val="windowText" lastClr="000000"/>
                </a:solidFill>
              </a:rPr>
              <a:t>1. </a:t>
            </a:r>
            <a:r>
              <a:rPr lang="en-GB" sz="1100" b="1" u="none" baseline="0">
                <a:solidFill>
                  <a:sysClr val="windowText" lastClr="000000"/>
                </a:solidFill>
              </a:rPr>
              <a:t>Methodology Overview </a:t>
            </a:r>
            <a:r>
              <a:rPr lang="en-GB" sz="1100" b="0" u="none" baseline="0">
                <a:solidFill>
                  <a:sysClr val="windowText" lastClr="000000"/>
                </a:solidFill>
              </a:rPr>
              <a:t>- provides an overview of how GI policies in a plan are identified, assessed and scored</a:t>
            </a:r>
            <a:endParaRPr lang="en-GB" sz="1100" b="1" u="none" baseline="0">
              <a:solidFill>
                <a:sysClr val="windowText" lastClr="000000"/>
              </a:solidFill>
            </a:endParaRPr>
          </a:p>
          <a:p>
            <a:r>
              <a:rPr lang="en-GB" sz="1100" u="none" baseline="0">
                <a:solidFill>
                  <a:sysClr val="windowText" lastClr="000000"/>
                </a:solidFill>
              </a:rPr>
              <a:t>2. </a:t>
            </a:r>
            <a:r>
              <a:rPr lang="en-GB" sz="1100" b="1" u="none" baseline="0">
                <a:solidFill>
                  <a:sysClr val="windowText" lastClr="000000"/>
                </a:solidFill>
              </a:rPr>
              <a:t>Assessment Criteria</a:t>
            </a:r>
            <a:r>
              <a:rPr lang="en-GB" sz="1100" u="none" baseline="0">
                <a:solidFill>
                  <a:sysClr val="windowText" lastClr="000000"/>
                </a:solidFill>
              </a:rPr>
              <a:t> - shows the 26 criteria used to assess GI policies</a:t>
            </a:r>
          </a:p>
          <a:p>
            <a:r>
              <a:rPr lang="en-GB" sz="1100" u="none" baseline="0">
                <a:solidFill>
                  <a:sysClr val="windowText" lastClr="000000"/>
                </a:solidFill>
              </a:rPr>
              <a:t>3. </a:t>
            </a:r>
            <a:r>
              <a:rPr lang="en-GB" sz="1100" b="1" u="none" baseline="0">
                <a:solidFill>
                  <a:sysClr val="windowText" lastClr="000000"/>
                </a:solidFill>
              </a:rPr>
              <a:t>Matrix Overview </a:t>
            </a:r>
            <a:r>
              <a:rPr lang="en-GB" sz="1100" u="none" baseline="0">
                <a:solidFill>
                  <a:sysClr val="windowText" lastClr="000000"/>
                </a:solidFill>
              </a:rPr>
              <a:t>- shows the components of the Scoring Matrix</a:t>
            </a:r>
          </a:p>
          <a:p>
            <a:r>
              <a:rPr lang="en-GB" sz="1100" u="none" baseline="0">
                <a:solidFill>
                  <a:sysClr val="windowText" lastClr="000000"/>
                </a:solidFill>
              </a:rPr>
              <a:t>4. </a:t>
            </a:r>
            <a:r>
              <a:rPr lang="en-GB" sz="1100" b="1" u="none" baseline="0">
                <a:solidFill>
                  <a:sysClr val="windowText" lastClr="000000"/>
                </a:solidFill>
              </a:rPr>
              <a:t>Instructions</a:t>
            </a:r>
            <a:r>
              <a:rPr lang="en-GB" sz="1100" u="none" baseline="0">
                <a:solidFill>
                  <a:sysClr val="windowText" lastClr="000000"/>
                </a:solidFill>
              </a:rPr>
              <a:t> - provides instructions for completing the Scoring Matrix</a:t>
            </a:r>
          </a:p>
          <a:p>
            <a:r>
              <a:rPr lang="en-GB" sz="1100" u="none" baseline="0">
                <a:solidFill>
                  <a:sysClr val="windowText" lastClr="000000"/>
                </a:solidFill>
              </a:rPr>
              <a:t>5. </a:t>
            </a:r>
            <a:r>
              <a:rPr lang="en-GB" sz="1100" b="1" u="none" baseline="0">
                <a:solidFill>
                  <a:sysClr val="windowText" lastClr="000000"/>
                </a:solidFill>
              </a:rPr>
              <a:t>Examples of Policy Scoring </a:t>
            </a:r>
            <a:r>
              <a:rPr lang="en-GB" sz="1100" u="none" baseline="0">
                <a:solidFill>
                  <a:sysClr val="windowText" lastClr="000000"/>
                </a:solidFill>
              </a:rPr>
              <a:t>- provides examples of GI policies from real Plans and shows how they have been scored</a:t>
            </a:r>
          </a:p>
          <a:p>
            <a:r>
              <a:rPr lang="en-GB" sz="1100" u="none" baseline="0">
                <a:solidFill>
                  <a:sysClr val="windowText" lastClr="000000"/>
                </a:solidFill>
              </a:rPr>
              <a:t>6. </a:t>
            </a:r>
            <a:r>
              <a:rPr lang="en-GB" sz="1100" b="1" u="none" baseline="0">
                <a:solidFill>
                  <a:sysClr val="windowText" lastClr="000000"/>
                </a:solidFill>
              </a:rPr>
              <a:t>Example of a Scored Plan </a:t>
            </a:r>
            <a:r>
              <a:rPr lang="en-GB" sz="1100" u="none" baseline="0">
                <a:solidFill>
                  <a:sysClr val="windowText" lastClr="000000"/>
                </a:solidFill>
              </a:rPr>
              <a:t>- shows how England's National Planning Policy Framework has been assessed using the Scoring Matrix</a:t>
            </a:r>
          </a:p>
          <a:p>
            <a:endParaRPr lang="en-GB" sz="200" u="none" baseline="0">
              <a:solidFill>
                <a:sysClr val="windowText" lastClr="000000"/>
              </a:solidFill>
            </a:endParaRPr>
          </a:p>
          <a:p>
            <a:r>
              <a:rPr lang="en-GB" sz="1100" u="none" baseline="0">
                <a:solidFill>
                  <a:sysClr val="windowText" lastClr="000000"/>
                </a:solidFill>
              </a:rPr>
              <a:t>NB: These six guidance worksheets can be printed out to have to hand when undertaking an assessment.</a:t>
            </a:r>
          </a:p>
          <a:p>
            <a:endParaRPr lang="en-GB" sz="1100" u="none" baseline="0">
              <a:solidFill>
                <a:sysClr val="windowText" lastClr="000000"/>
              </a:solidFill>
            </a:endParaRPr>
          </a:p>
          <a:p>
            <a:r>
              <a:rPr lang="en-GB" sz="1100" u="none" baseline="0">
                <a:solidFill>
                  <a:sysClr val="windowText" lastClr="000000"/>
                </a:solidFill>
              </a:rPr>
              <a:t>The seventh worksheet is the </a:t>
            </a:r>
            <a:r>
              <a:rPr lang="en-GB" sz="1100" b="1" u="none" baseline="0">
                <a:solidFill>
                  <a:sysClr val="windowText" lastClr="000000"/>
                </a:solidFill>
              </a:rPr>
              <a:t>'Scoring Matrix Template V3.1</a:t>
            </a:r>
            <a:r>
              <a:rPr lang="en-GB" sz="1100" u="none" baseline="0">
                <a:solidFill>
                  <a:sysClr val="windowText" lastClr="000000"/>
                </a:solidFill>
              </a:rPr>
              <a:t>', and is a blank template which can be used to undertake an assessment of a plan. It is recommended that the tempate should be copied and saved to a working file for each individual plan assessment so that a blank template is available for future assessments.</a:t>
            </a:r>
          </a:p>
          <a:p>
            <a:endParaRPr lang="en-GB" sz="1100"/>
          </a:p>
          <a:p>
            <a:r>
              <a:rPr lang="en-GB" sz="1100" baseline="0">
                <a:solidFill>
                  <a:schemeClr val="tx1"/>
                </a:solidFill>
                <a:effectLst/>
                <a:latin typeface="+mn-lt"/>
                <a:ea typeface="+mn-ea"/>
                <a:cs typeface="+mn-cs"/>
              </a:rPr>
              <a:t>The Framework has been developed by:</a:t>
            </a:r>
            <a:endParaRPr lang="en-GB">
              <a:effectLst/>
            </a:endParaRPr>
          </a:p>
          <a:p>
            <a:r>
              <a:rPr lang="en-GB" sz="1100" b="1" baseline="0">
                <a:solidFill>
                  <a:schemeClr val="tx1"/>
                </a:solidFill>
                <a:effectLst/>
                <a:latin typeface="+mn-lt"/>
                <a:ea typeface="+mn-ea"/>
                <a:cs typeface="+mn-cs"/>
              </a:rPr>
              <a:t>Max Hislop</a:t>
            </a:r>
            <a:r>
              <a:rPr lang="en-GB" sz="1100" baseline="0">
                <a:solidFill>
                  <a:schemeClr val="tx1"/>
                </a:solidFill>
                <a:effectLst/>
                <a:latin typeface="+mn-lt"/>
                <a:ea typeface="+mn-ea"/>
                <a:cs typeface="+mn-cs"/>
              </a:rPr>
              <a:t>, GCV Green Network Partnership 	</a:t>
            </a:r>
            <a:r>
              <a:rPr lang="en-GB" sz="1100" u="sng" baseline="0">
                <a:solidFill>
                  <a:schemeClr val="tx1"/>
                </a:solidFill>
                <a:effectLst/>
                <a:latin typeface="+mn-lt"/>
                <a:ea typeface="+mn-ea"/>
                <a:cs typeface="+mn-cs"/>
              </a:rPr>
              <a:t>max.hislop@gcvgreennetwork.gov.uk</a:t>
            </a:r>
            <a:endParaRPr lang="en-GB">
              <a:effectLst/>
            </a:endParaRPr>
          </a:p>
          <a:p>
            <a:r>
              <a:rPr lang="en-GB" sz="1100" b="1" baseline="0">
                <a:solidFill>
                  <a:schemeClr val="tx1"/>
                </a:solidFill>
                <a:effectLst/>
                <a:latin typeface="+mn-lt"/>
                <a:ea typeface="+mn-ea"/>
                <a:cs typeface="+mn-cs"/>
              </a:rPr>
              <a:t>Alister Scott</a:t>
            </a:r>
            <a:r>
              <a:rPr lang="en-GB" sz="1100" baseline="0">
                <a:solidFill>
                  <a:schemeClr val="tx1"/>
                </a:solidFill>
                <a:effectLst/>
                <a:latin typeface="+mn-lt"/>
                <a:ea typeface="+mn-ea"/>
                <a:cs typeface="+mn-cs"/>
              </a:rPr>
              <a:t>, Northumbria University / NERC GI Knowledge Exchange Fellow 	</a:t>
            </a:r>
            <a:r>
              <a:rPr lang="en-GB" sz="1100" u="sng" baseline="0">
                <a:solidFill>
                  <a:schemeClr val="tx1"/>
                </a:solidFill>
                <a:effectLst/>
                <a:latin typeface="+mn-lt"/>
                <a:ea typeface="+mn-ea"/>
                <a:cs typeface="+mn-cs"/>
              </a:rPr>
              <a:t>alister.scott@northumbria.ac.uk</a:t>
            </a:r>
            <a:endParaRPr lang="en-GB">
              <a:effectLst/>
            </a:endParaRPr>
          </a:p>
          <a:p>
            <a:endParaRPr lang="en-GB" sz="1100"/>
          </a:p>
        </xdr:txBody>
      </xdr:sp>
      <xdr:grpSp>
        <xdr:nvGrpSpPr>
          <xdr:cNvPr id="13" name="Group 12"/>
          <xdr:cNvGrpSpPr/>
        </xdr:nvGrpSpPr>
        <xdr:grpSpPr>
          <a:xfrm>
            <a:off x="2276475" y="5029200"/>
            <a:ext cx="6429375" cy="828000"/>
            <a:chOff x="1990725" y="4981575"/>
            <a:chExt cx="6429375" cy="828000"/>
          </a:xfrm>
        </xdr:grpSpPr>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0725" y="4981575"/>
              <a:ext cx="1716940" cy="828000"/>
            </a:xfrm>
            <a:prstGeom prst="rect">
              <a:avLst/>
            </a:prstGeom>
          </xdr:spPr>
        </xdr:pic>
        <xdr:grpSp>
          <xdr:nvGrpSpPr>
            <xdr:cNvPr id="12" name="Group 11"/>
            <xdr:cNvGrpSpPr/>
          </xdr:nvGrpSpPr>
          <xdr:grpSpPr>
            <a:xfrm>
              <a:off x="3903432" y="4981575"/>
              <a:ext cx="1692000" cy="828000"/>
              <a:chOff x="3903432" y="4981575"/>
              <a:chExt cx="1692000" cy="828000"/>
            </a:xfrm>
          </xdr:grpSpPr>
          <xdr:sp macro="" textlink="">
            <xdr:nvSpPr>
              <xdr:cNvPr id="7" name="Rectangle 6"/>
              <xdr:cNvSpPr/>
            </xdr:nvSpPr>
            <xdr:spPr>
              <a:xfrm>
                <a:off x="3903432" y="4981575"/>
                <a:ext cx="1692000" cy="82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6" name="Picture 5"/>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8678" b="10177"/>
              <a:stretch/>
            </xdr:blipFill>
            <xdr:spPr>
              <a:xfrm>
                <a:off x="3952783" y="5125575"/>
                <a:ext cx="1593299" cy="540000"/>
              </a:xfrm>
              <a:prstGeom prst="rect">
                <a:avLst/>
              </a:prstGeom>
            </xdr:spPr>
          </xdr:pic>
        </xdr:grpSp>
        <xdr:grpSp>
          <xdr:nvGrpSpPr>
            <xdr:cNvPr id="11" name="Group 10"/>
            <xdr:cNvGrpSpPr/>
          </xdr:nvGrpSpPr>
          <xdr:grpSpPr>
            <a:xfrm>
              <a:off x="5791200" y="4981575"/>
              <a:ext cx="2628900" cy="828000"/>
              <a:chOff x="5791200" y="4981575"/>
              <a:chExt cx="2628900" cy="828000"/>
            </a:xfrm>
          </xdr:grpSpPr>
          <xdr:sp macro="" textlink="">
            <xdr:nvSpPr>
              <xdr:cNvPr id="9" name="Rectangle 8"/>
              <xdr:cNvSpPr/>
            </xdr:nvSpPr>
            <xdr:spPr>
              <a:xfrm>
                <a:off x="5791200" y="4981575"/>
                <a:ext cx="2628900" cy="82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10" name="Picture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87650" y="5143575"/>
                <a:ext cx="2436001" cy="504000"/>
              </a:xfrm>
              <a:prstGeom prst="rect">
                <a:avLst/>
              </a:prstGeom>
            </xdr:spPr>
          </xdr:pic>
        </xdr:grp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337343</xdr:colOff>
      <xdr:row>0</xdr:row>
      <xdr:rowOff>128983</xdr:rowOff>
    </xdr:from>
    <xdr:to>
      <xdr:col>18</xdr:col>
      <xdr:colOff>29765</xdr:colOff>
      <xdr:row>30</xdr:row>
      <xdr:rowOff>10834</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7343" y="128983"/>
          <a:ext cx="10586641" cy="5537320"/>
        </a:xfrm>
        <a:prstGeom prst="rect">
          <a:avLst/>
        </a:prstGeom>
        <a:ln w="3175">
          <a:solidFill>
            <a:sysClr val="windowText" lastClr="000000"/>
          </a:solidFill>
        </a:ln>
      </xdr:spPr>
    </xdr:pic>
    <xdr:clientData/>
  </xdr:twoCellAnchor>
  <xdr:oneCellAnchor>
    <xdr:from>
      <xdr:col>0</xdr:col>
      <xdr:colOff>337343</xdr:colOff>
      <xdr:row>30</xdr:row>
      <xdr:rowOff>119061</xdr:rowOff>
    </xdr:from>
    <xdr:ext cx="2768203" cy="1332000"/>
    <xdr:sp macro="" textlink="">
      <xdr:nvSpPr>
        <xdr:cNvPr id="2" name="TextBox 1"/>
        <xdr:cNvSpPr txBox="1"/>
      </xdr:nvSpPr>
      <xdr:spPr>
        <a:xfrm>
          <a:off x="337343" y="5774530"/>
          <a:ext cx="2768203" cy="1332000"/>
        </a:xfrm>
        <a:prstGeom prst="rect">
          <a:avLst/>
        </a:prstGeom>
        <a:solidFill>
          <a:srgbClr val="FFFF00"/>
        </a:solidFill>
        <a:ln w="317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1"/>
            <a:t>1.</a:t>
          </a:r>
          <a:r>
            <a:rPr lang="en-GB" sz="1100"/>
            <a:t> Most plans are available in pdf format, and can be searched for</a:t>
          </a:r>
          <a:r>
            <a:rPr lang="en-GB" sz="1100" baseline="0"/>
            <a:t> keywords: e.g: green infrastructure/space; habitat; biodiversity; SuDS; open space; active travel.</a:t>
          </a:r>
          <a:endParaRPr lang="en-GB" sz="1100"/>
        </a:p>
        <a:p>
          <a:endParaRPr lang="en-GB" sz="1100"/>
        </a:p>
        <a:p>
          <a:r>
            <a:rPr lang="en-GB" sz="1100"/>
            <a:t>Highlight</a:t>
          </a:r>
          <a:r>
            <a:rPr lang="en-GB" sz="1100" baseline="0"/>
            <a:t> GI relevant policies and supporting text.</a:t>
          </a:r>
          <a:endParaRPr lang="en-GB" sz="1100"/>
        </a:p>
      </xdr:txBody>
    </xdr:sp>
    <xdr:clientData/>
  </xdr:oneCellAnchor>
  <xdr:oneCellAnchor>
    <xdr:from>
      <xdr:col>5</xdr:col>
      <xdr:colOff>506015</xdr:colOff>
      <xdr:row>30</xdr:row>
      <xdr:rowOff>119061</xdr:rowOff>
    </xdr:from>
    <xdr:ext cx="4266406" cy="1332000"/>
    <xdr:sp macro="" textlink="">
      <xdr:nvSpPr>
        <xdr:cNvPr id="4" name="TextBox 3"/>
        <xdr:cNvSpPr txBox="1"/>
      </xdr:nvSpPr>
      <xdr:spPr>
        <a:xfrm>
          <a:off x="3532187" y="5774530"/>
          <a:ext cx="4266406" cy="1332000"/>
        </a:xfrm>
        <a:prstGeom prst="rect">
          <a:avLst/>
        </a:prstGeom>
        <a:solidFill>
          <a:srgbClr val="FFFF00"/>
        </a:solidFill>
        <a:ln w="317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1"/>
            <a:t>2.</a:t>
          </a:r>
          <a:r>
            <a:rPr lang="en-GB" sz="1100"/>
            <a:t> Compare the highlighted texts against the assessment criteria and consider to what extent the text covers each of the criteria i.e.: not at all; some coverage; mostly covered but not fully; fully covered.</a:t>
          </a:r>
        </a:p>
        <a:p>
          <a:endParaRPr lang="en-GB" sz="1100"/>
        </a:p>
        <a:p>
          <a:r>
            <a:rPr lang="en-GB" sz="1100"/>
            <a:t>Then</a:t>
          </a:r>
          <a:r>
            <a:rPr lang="en-GB" sz="1100" baseline="0"/>
            <a:t> consider the how the policy is worded in terms of the strength of its direction to the planning applicant as to what is required for a successful application i.e.: none; weak; moderate; strong.</a:t>
          </a:r>
          <a:endParaRPr lang="en-GB" sz="1100"/>
        </a:p>
      </xdr:txBody>
    </xdr:sp>
    <xdr:clientData/>
  </xdr:oneCellAnchor>
  <xdr:oneCellAnchor>
    <xdr:from>
      <xdr:col>13</xdr:col>
      <xdr:colOff>357187</xdr:colOff>
      <xdr:row>30</xdr:row>
      <xdr:rowOff>119061</xdr:rowOff>
    </xdr:from>
    <xdr:ext cx="2698750" cy="1332000"/>
    <xdr:sp macro="" textlink="">
      <xdr:nvSpPr>
        <xdr:cNvPr id="5" name="TextBox 4"/>
        <xdr:cNvSpPr txBox="1"/>
      </xdr:nvSpPr>
      <xdr:spPr>
        <a:xfrm>
          <a:off x="8225234" y="5774530"/>
          <a:ext cx="2698750" cy="1332000"/>
        </a:xfrm>
        <a:prstGeom prst="rect">
          <a:avLst/>
        </a:prstGeom>
        <a:solidFill>
          <a:srgbClr val="FFFF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1"/>
            <a:t>3.</a:t>
          </a:r>
          <a:r>
            <a:rPr lang="en-GB" sz="1100"/>
            <a:t> Enter the name</a:t>
          </a:r>
          <a:r>
            <a:rPr lang="en-GB" sz="1100" baseline="0"/>
            <a:t> of the Policy or the Chapter or Section heading in a row, then using the legend, enter the Coverage and Strength scores (0 - 3) against the relevant criterion/criteria. The score sheet will automatically colour the cell according to the score.</a:t>
          </a:r>
          <a:endParaRPr lang="en-GB" sz="1100"/>
        </a:p>
      </xdr:txBody>
    </xdr:sp>
    <xdr:clientData/>
  </xdr:oneCellAnchor>
  <xdr:oneCellAnchor>
    <xdr:from>
      <xdr:col>13</xdr:col>
      <xdr:colOff>386953</xdr:colOff>
      <xdr:row>25</xdr:row>
      <xdr:rowOff>29769</xdr:rowOff>
    </xdr:from>
    <xdr:ext cx="2629296" cy="843361"/>
    <xdr:sp macro="" textlink="">
      <xdr:nvSpPr>
        <xdr:cNvPr id="7" name="TextBox 6"/>
        <xdr:cNvSpPr txBox="1"/>
      </xdr:nvSpPr>
      <xdr:spPr>
        <a:xfrm>
          <a:off x="8255000" y="4742660"/>
          <a:ext cx="2629296" cy="843361"/>
        </a:xfrm>
        <a:prstGeom prst="rect">
          <a:avLst/>
        </a:prstGeom>
        <a:solidFill>
          <a:srgbClr val="FFFF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1">
              <a:solidFill>
                <a:schemeClr val="tx1"/>
              </a:solidFill>
              <a:latin typeface="+mn-lt"/>
              <a:ea typeface="+mn-ea"/>
              <a:cs typeface="+mn-cs"/>
            </a:rPr>
            <a:t>4.</a:t>
          </a:r>
          <a:r>
            <a:rPr lang="en-GB" sz="1100">
              <a:solidFill>
                <a:schemeClr val="tx1"/>
              </a:solidFill>
              <a:latin typeface="+mn-lt"/>
              <a:ea typeface="+mn-ea"/>
              <a:cs typeface="+mn-cs"/>
            </a:rPr>
            <a:t> At</a:t>
          </a:r>
          <a:r>
            <a:rPr lang="en-GB" sz="1100" baseline="0">
              <a:solidFill>
                <a:schemeClr val="tx1"/>
              </a:solidFill>
              <a:latin typeface="+mn-lt"/>
              <a:ea typeface="+mn-ea"/>
              <a:cs typeface="+mn-cs"/>
            </a:rPr>
            <a:t> least 2 people should score the plan independently of each other, and then compare notes to agree and rectify differences in scoring.</a:t>
          </a:r>
          <a:endParaRPr lang="en-GB"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436563</xdr:colOff>
      <xdr:row>0</xdr:row>
      <xdr:rowOff>49609</xdr:rowOff>
    </xdr:from>
    <xdr:to>
      <xdr:col>18</xdr:col>
      <xdr:colOff>136128</xdr:colOff>
      <xdr:row>37</xdr:row>
      <xdr:rowOff>93486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6163" y="49609"/>
          <a:ext cx="10062765" cy="70923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19</xdr:row>
          <xdr:rowOff>28575</xdr:rowOff>
        </xdr:from>
        <xdr:to>
          <xdr:col>1</xdr:col>
          <xdr:colOff>1981200</xdr:colOff>
          <xdr:row>20</xdr:row>
          <xdr:rowOff>114300</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GB" sz="1400" b="0" i="0" u="none" strike="noStrike" baseline="0">
                  <a:solidFill>
                    <a:srgbClr val="000000"/>
                  </a:solidFill>
                  <a:latin typeface="Calibri"/>
                </a:rPr>
                <a:t>Add a new row</a:t>
              </a:r>
            </a:p>
          </xdr:txBody>
        </xdr:sp>
        <xdr:clientData fPrintsWithSheet="0"/>
      </xdr:twoCellAnchor>
    </mc:Choice>
    <mc:Fallback/>
  </mc:AlternateContent>
  <xdr:twoCellAnchor>
    <xdr:from>
      <xdr:col>4</xdr:col>
      <xdr:colOff>25066</xdr:colOff>
      <xdr:row>0</xdr:row>
      <xdr:rowOff>87730</xdr:rowOff>
    </xdr:from>
    <xdr:to>
      <xdr:col>33</xdr:col>
      <xdr:colOff>2</xdr:colOff>
      <xdr:row>0</xdr:row>
      <xdr:rowOff>701845</xdr:rowOff>
    </xdr:to>
    <xdr:grpSp>
      <xdr:nvGrpSpPr>
        <xdr:cNvPr id="5" name="Group 4"/>
        <xdr:cNvGrpSpPr/>
      </xdr:nvGrpSpPr>
      <xdr:grpSpPr>
        <a:xfrm>
          <a:off x="4492425" y="87730"/>
          <a:ext cx="11069549" cy="614115"/>
          <a:chOff x="4486777" y="150395"/>
          <a:chExt cx="10728159" cy="614115"/>
        </a:xfrm>
      </xdr:grpSpPr>
      <xdr:sp macro="" textlink="">
        <xdr:nvSpPr>
          <xdr:cNvPr id="4" name="Left Brace 3"/>
          <xdr:cNvSpPr/>
        </xdr:nvSpPr>
        <xdr:spPr>
          <a:xfrm rot="5400000">
            <a:off x="9741194" y="-4709233"/>
            <a:ext cx="219326" cy="10728159"/>
          </a:xfrm>
          <a:prstGeom prst="leftBrace">
            <a:avLst/>
          </a:prstGeom>
          <a:ln>
            <a:solidFill>
              <a:srgbClr val="FF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GB" sz="1100"/>
          </a:p>
        </xdr:txBody>
      </xdr:sp>
      <xdr:sp macro="" textlink="">
        <xdr:nvSpPr>
          <xdr:cNvPr id="3" name="TextBox 2"/>
          <xdr:cNvSpPr txBox="1"/>
        </xdr:nvSpPr>
        <xdr:spPr>
          <a:xfrm>
            <a:off x="8679832" y="150395"/>
            <a:ext cx="2342051" cy="3114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400" b="1"/>
              <a:t>GI Policy Assessment Criteria</a:t>
            </a:r>
          </a:p>
        </xdr:txBody>
      </xdr:sp>
    </xdr:grpSp>
    <xdr:clientData/>
  </xdr:twoCellAnchor>
  <xdr:twoCellAnchor>
    <xdr:from>
      <xdr:col>0</xdr:col>
      <xdr:colOff>116403</xdr:colOff>
      <xdr:row>6</xdr:row>
      <xdr:rowOff>12532</xdr:rowOff>
    </xdr:from>
    <xdr:to>
      <xdr:col>0</xdr:col>
      <xdr:colOff>939967</xdr:colOff>
      <xdr:row>14</xdr:row>
      <xdr:rowOff>11098</xdr:rowOff>
    </xdr:to>
    <xdr:grpSp>
      <xdr:nvGrpSpPr>
        <xdr:cNvPr id="7" name="Group 6"/>
        <xdr:cNvGrpSpPr/>
      </xdr:nvGrpSpPr>
      <xdr:grpSpPr>
        <a:xfrm>
          <a:off x="116403" y="3634715"/>
          <a:ext cx="823564" cy="3003637"/>
          <a:chOff x="116403" y="3647072"/>
          <a:chExt cx="823564" cy="3006460"/>
        </a:xfrm>
      </xdr:grpSpPr>
      <xdr:sp macro="" textlink="">
        <xdr:nvSpPr>
          <xdr:cNvPr id="2" name="Left Brace 1"/>
          <xdr:cNvSpPr/>
        </xdr:nvSpPr>
        <xdr:spPr>
          <a:xfrm>
            <a:off x="701842" y="3658888"/>
            <a:ext cx="238125" cy="2982829"/>
          </a:xfrm>
          <a:prstGeom prst="lef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sp macro="" textlink="">
        <xdr:nvSpPr>
          <xdr:cNvPr id="6" name="TextBox 5"/>
          <xdr:cNvSpPr txBox="1"/>
        </xdr:nvSpPr>
        <xdr:spPr>
          <a:xfrm rot="16200000">
            <a:off x="-1121498" y="4884973"/>
            <a:ext cx="3006460" cy="53065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400" b="1"/>
              <a:t>Chaptere,sections,</a:t>
            </a:r>
            <a:r>
              <a:rPr lang="en-GB" sz="1400" b="1" baseline="0"/>
              <a:t> paragraph references or policy names</a:t>
            </a:r>
            <a:endParaRPr lang="en-GB" sz="1400" b="1"/>
          </a:p>
        </xdr:txBody>
      </xdr:sp>
    </xdr:grpSp>
    <xdr:clientData/>
  </xdr:twoCellAnchor>
  <xdr:twoCellAnchor>
    <xdr:from>
      <xdr:col>32</xdr:col>
      <xdr:colOff>266281</xdr:colOff>
      <xdr:row>6</xdr:row>
      <xdr:rowOff>126358</xdr:rowOff>
    </xdr:from>
    <xdr:to>
      <xdr:col>33</xdr:col>
      <xdr:colOff>124469</xdr:colOff>
      <xdr:row>13</xdr:row>
      <xdr:rowOff>301820</xdr:rowOff>
    </xdr:to>
    <xdr:grpSp>
      <xdr:nvGrpSpPr>
        <xdr:cNvPr id="21" name="Group 20"/>
        <xdr:cNvGrpSpPr/>
      </xdr:nvGrpSpPr>
      <xdr:grpSpPr>
        <a:xfrm>
          <a:off x="15412373" y="3748541"/>
          <a:ext cx="274068" cy="2804899"/>
          <a:chOff x="14358061" y="3701495"/>
          <a:chExt cx="275723" cy="2732860"/>
        </a:xfrm>
      </xdr:grpSpPr>
      <xdr:sp macro="" textlink="">
        <xdr:nvSpPr>
          <xdr:cNvPr id="8" name="Right Arrow 7"/>
          <xdr:cNvSpPr/>
        </xdr:nvSpPr>
        <xdr:spPr>
          <a:xfrm rot="10800000">
            <a:off x="14358061" y="3701495"/>
            <a:ext cx="275723" cy="225592"/>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Right Arrow 9"/>
          <xdr:cNvSpPr/>
        </xdr:nvSpPr>
        <xdr:spPr>
          <a:xfrm rot="10800000">
            <a:off x="14358061" y="5868485"/>
            <a:ext cx="275723" cy="225592"/>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 name="Right Arrow 10"/>
          <xdr:cNvSpPr/>
        </xdr:nvSpPr>
        <xdr:spPr>
          <a:xfrm rot="10800000">
            <a:off x="14358061" y="5139805"/>
            <a:ext cx="275723" cy="225592"/>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 name="Right Arrow 11"/>
          <xdr:cNvSpPr/>
        </xdr:nvSpPr>
        <xdr:spPr>
          <a:xfrm rot="10800000">
            <a:off x="14358061" y="4423659"/>
            <a:ext cx="275723" cy="225592"/>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Right Arrow 12"/>
          <xdr:cNvSpPr/>
        </xdr:nvSpPr>
        <xdr:spPr>
          <a:xfrm rot="10800000">
            <a:off x="14358061" y="4041773"/>
            <a:ext cx="275723" cy="225592"/>
          </a:xfrm>
          <a:prstGeom prst="rightArrow">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4" name="Right Arrow 13"/>
          <xdr:cNvSpPr/>
        </xdr:nvSpPr>
        <xdr:spPr>
          <a:xfrm rot="10800000">
            <a:off x="14358061" y="6208763"/>
            <a:ext cx="275723" cy="225592"/>
          </a:xfrm>
          <a:prstGeom prst="rightArrow">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5" name="Right Arrow 14"/>
          <xdr:cNvSpPr/>
        </xdr:nvSpPr>
        <xdr:spPr>
          <a:xfrm rot="10800000">
            <a:off x="14358061" y="5480083"/>
            <a:ext cx="275723" cy="225592"/>
          </a:xfrm>
          <a:prstGeom prst="rightArrow">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Right Arrow 15"/>
          <xdr:cNvSpPr/>
        </xdr:nvSpPr>
        <xdr:spPr>
          <a:xfrm rot="10800000">
            <a:off x="14358061" y="4763937"/>
            <a:ext cx="275723" cy="225592"/>
          </a:xfrm>
          <a:prstGeom prst="rightArrow">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33</xdr:col>
      <xdr:colOff>144728</xdr:colOff>
      <xdr:row>5</xdr:row>
      <xdr:rowOff>234350</xdr:rowOff>
    </xdr:from>
    <xdr:to>
      <xdr:col>34</xdr:col>
      <xdr:colOff>456127</xdr:colOff>
      <xdr:row>13</xdr:row>
      <xdr:rowOff>350347</xdr:rowOff>
    </xdr:to>
    <xdr:sp macro="" textlink="">
      <xdr:nvSpPr>
        <xdr:cNvPr id="19" name="TextBox 18"/>
        <xdr:cNvSpPr txBox="1"/>
      </xdr:nvSpPr>
      <xdr:spPr>
        <a:xfrm rot="5400000">
          <a:off x="14482974" y="4838780"/>
          <a:ext cx="2986913" cy="53946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b="1">
              <a:solidFill>
                <a:srgbClr val="FF0000"/>
              </a:solidFill>
            </a:rPr>
            <a:t>Coverage</a:t>
          </a:r>
          <a:r>
            <a:rPr lang="en-GB" sz="1400" b="1"/>
            <a:t> </a:t>
          </a:r>
          <a:r>
            <a:rPr lang="en-GB" sz="1400" b="1">
              <a:solidFill>
                <a:sysClr val="windowText" lastClr="000000"/>
              </a:solidFill>
            </a:rPr>
            <a:t>Scores row</a:t>
          </a:r>
        </a:p>
        <a:p>
          <a:pPr algn="ctr"/>
          <a:r>
            <a:rPr lang="en-GB" sz="1400" b="1">
              <a:solidFill>
                <a:srgbClr val="92D050"/>
              </a:solidFill>
            </a:rPr>
            <a:t>Strength</a:t>
          </a:r>
          <a:r>
            <a:rPr lang="en-GB" sz="1400" b="1"/>
            <a:t> </a:t>
          </a:r>
          <a:r>
            <a:rPr lang="en-GB" sz="1400" b="1">
              <a:solidFill>
                <a:sysClr val="windowText" lastClr="000000"/>
              </a:solidFill>
            </a:rPr>
            <a:t>Scores</a:t>
          </a:r>
          <a:r>
            <a:rPr lang="en-GB" sz="1400" b="1">
              <a:solidFill>
                <a:srgbClr val="92D050"/>
              </a:solidFill>
            </a:rPr>
            <a:t> </a:t>
          </a:r>
          <a:r>
            <a:rPr lang="en-GB" sz="1400" b="1">
              <a:solidFill>
                <a:sysClr val="windowText" lastClr="000000"/>
              </a:solidFill>
            </a:rPr>
            <a:t>row</a:t>
          </a:r>
        </a:p>
      </xdr:txBody>
    </xdr:sp>
    <xdr:clientData/>
  </xdr:twoCellAnchor>
  <xdr:oneCellAnchor>
    <xdr:from>
      <xdr:col>0</xdr:col>
      <xdr:colOff>990099</xdr:colOff>
      <xdr:row>21</xdr:row>
      <xdr:rowOff>62664</xdr:rowOff>
    </xdr:from>
    <xdr:ext cx="2406316" cy="749821"/>
    <xdr:sp macro="" textlink="">
      <xdr:nvSpPr>
        <xdr:cNvPr id="9" name="TextBox 8"/>
        <xdr:cNvSpPr txBox="1"/>
      </xdr:nvSpPr>
      <xdr:spPr>
        <a:xfrm>
          <a:off x="990099" y="8685296"/>
          <a:ext cx="2406316" cy="74982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r>
            <a:rPr lang="en-GB" sz="1400" b="1">
              <a:solidFill>
                <a:schemeClr val="tx1"/>
              </a:solidFill>
              <a:latin typeface="+mn-lt"/>
              <a:ea typeface="+mn-ea"/>
              <a:cs typeface="+mn-cs"/>
            </a:rPr>
            <a:t>This button adds a new row to the table above the 'Overall Scores' row</a:t>
          </a:r>
        </a:p>
      </xdr:txBody>
    </xdr:sp>
    <xdr:clientData/>
  </xdr:oneCellAnchor>
  <xdr:twoCellAnchor>
    <xdr:from>
      <xdr:col>1</xdr:col>
      <xdr:colOff>977567</xdr:colOff>
      <xdr:row>20</xdr:row>
      <xdr:rowOff>150393</xdr:rowOff>
    </xdr:from>
    <xdr:to>
      <xdr:col>1</xdr:col>
      <xdr:colOff>1203159</xdr:colOff>
      <xdr:row>21</xdr:row>
      <xdr:rowOff>50129</xdr:rowOff>
    </xdr:to>
    <xdr:sp macro="" textlink="">
      <xdr:nvSpPr>
        <xdr:cNvPr id="20" name="Right Arrow 19"/>
        <xdr:cNvSpPr/>
      </xdr:nvSpPr>
      <xdr:spPr>
        <a:xfrm rot="16200000">
          <a:off x="2055396" y="8422104"/>
          <a:ext cx="275723" cy="225592"/>
        </a:xfrm>
        <a:prstGeom prst="rightArrow">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9</xdr:col>
      <xdr:colOff>390921</xdr:colOff>
      <xdr:row>17</xdr:row>
      <xdr:rowOff>100263</xdr:rowOff>
    </xdr:from>
    <xdr:ext cx="2782304" cy="1188146"/>
    <xdr:sp macro="" textlink="">
      <xdr:nvSpPr>
        <xdr:cNvPr id="22" name="TextBox 21"/>
        <xdr:cNvSpPr txBox="1"/>
      </xdr:nvSpPr>
      <xdr:spPr>
        <a:xfrm>
          <a:off x="5688387" y="7498448"/>
          <a:ext cx="2782304" cy="118814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r>
            <a:rPr lang="en-GB" sz="1400" b="1">
              <a:solidFill>
                <a:schemeClr val="tx1"/>
              </a:solidFill>
              <a:latin typeface="+mn-lt"/>
              <a:ea typeface="+mn-ea"/>
              <a:cs typeface="+mn-cs"/>
            </a:rPr>
            <a:t>This table provides the Total Coverage and  Strength scores for the whole Plan, and expresses them as a percentage of the</a:t>
          </a:r>
          <a:r>
            <a:rPr lang="en-GB" sz="1400" b="1" baseline="0">
              <a:solidFill>
                <a:schemeClr val="tx1"/>
              </a:solidFill>
              <a:latin typeface="+mn-lt"/>
              <a:ea typeface="+mn-ea"/>
              <a:cs typeface="+mn-cs"/>
            </a:rPr>
            <a:t> maximum score</a:t>
          </a:r>
          <a:endParaRPr lang="en-GB" sz="1400" b="1">
            <a:solidFill>
              <a:schemeClr val="tx1"/>
            </a:solidFill>
            <a:latin typeface="+mn-lt"/>
            <a:ea typeface="+mn-ea"/>
            <a:cs typeface="+mn-cs"/>
          </a:endParaRPr>
        </a:p>
      </xdr:txBody>
    </xdr:sp>
    <xdr:clientData/>
  </xdr:oneCellAnchor>
  <xdr:twoCellAnchor>
    <xdr:from>
      <xdr:col>9</xdr:col>
      <xdr:colOff>75197</xdr:colOff>
      <xdr:row>19</xdr:row>
      <xdr:rowOff>175461</xdr:rowOff>
    </xdr:from>
    <xdr:to>
      <xdr:col>9</xdr:col>
      <xdr:colOff>350920</xdr:colOff>
      <xdr:row>20</xdr:row>
      <xdr:rowOff>25066</xdr:rowOff>
    </xdr:to>
    <xdr:sp macro="" textlink="">
      <xdr:nvSpPr>
        <xdr:cNvPr id="23" name="Right Arrow 22"/>
        <xdr:cNvSpPr/>
      </xdr:nvSpPr>
      <xdr:spPr>
        <a:xfrm rot="10800000">
          <a:off x="5364079" y="8046119"/>
          <a:ext cx="275723" cy="225592"/>
        </a:xfrm>
        <a:prstGeom prst="rightArrow">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17</xdr:col>
      <xdr:colOff>0</xdr:colOff>
      <xdr:row>19</xdr:row>
      <xdr:rowOff>195719</xdr:rowOff>
    </xdr:from>
    <xdr:ext cx="2100720" cy="749821"/>
    <xdr:sp macro="" textlink="">
      <xdr:nvSpPr>
        <xdr:cNvPr id="24" name="TextBox 23"/>
        <xdr:cNvSpPr txBox="1"/>
      </xdr:nvSpPr>
      <xdr:spPr>
        <a:xfrm>
          <a:off x="8637740" y="7985342"/>
          <a:ext cx="2100720" cy="74982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ctr"/>
          <a:r>
            <a:rPr lang="en-GB" sz="1400" b="1">
              <a:solidFill>
                <a:schemeClr val="tx1"/>
              </a:solidFill>
              <a:latin typeface="+mn-lt"/>
              <a:ea typeface="+mn-ea"/>
              <a:cs typeface="+mn-cs"/>
            </a:rPr>
            <a:t>This table is the Legend for the range of scores for Coverage and  Strength.</a:t>
          </a:r>
        </a:p>
      </xdr:txBody>
    </xdr:sp>
    <xdr:clientData/>
  </xdr:oneCellAnchor>
  <xdr:twoCellAnchor>
    <xdr:from>
      <xdr:col>22</xdr:col>
      <xdr:colOff>0</xdr:colOff>
      <xdr:row>20</xdr:row>
      <xdr:rowOff>91335</xdr:rowOff>
    </xdr:from>
    <xdr:to>
      <xdr:col>22</xdr:col>
      <xdr:colOff>275723</xdr:colOff>
      <xdr:row>20</xdr:row>
      <xdr:rowOff>319331</xdr:rowOff>
    </xdr:to>
    <xdr:sp macro="" textlink="">
      <xdr:nvSpPr>
        <xdr:cNvPr id="25" name="Right Arrow 24"/>
        <xdr:cNvSpPr/>
      </xdr:nvSpPr>
      <xdr:spPr>
        <a:xfrm rot="10800000" flipH="1">
          <a:off x="10725411" y="8259349"/>
          <a:ext cx="275723" cy="227996"/>
        </a:xfrm>
        <a:prstGeom prst="rightArrow">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2309486</xdr:colOff>
      <xdr:row>15</xdr:row>
      <xdr:rowOff>91337</xdr:rowOff>
    </xdr:from>
    <xdr:to>
      <xdr:col>2</xdr:col>
      <xdr:colOff>158291</xdr:colOff>
      <xdr:row>15</xdr:row>
      <xdr:rowOff>319333</xdr:rowOff>
    </xdr:to>
    <xdr:sp macro="" textlink="">
      <xdr:nvSpPr>
        <xdr:cNvPr id="28" name="Right Arrow 27"/>
        <xdr:cNvSpPr/>
      </xdr:nvSpPr>
      <xdr:spPr>
        <a:xfrm rot="10800000" flipH="1">
          <a:off x="3418561" y="6758837"/>
          <a:ext cx="275723" cy="22799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2305311</xdr:colOff>
      <xdr:row>16</xdr:row>
      <xdr:rowOff>48018</xdr:rowOff>
    </xdr:from>
    <xdr:to>
      <xdr:col>2</xdr:col>
      <xdr:colOff>154116</xdr:colOff>
      <xdr:row>16</xdr:row>
      <xdr:rowOff>276014</xdr:rowOff>
    </xdr:to>
    <xdr:sp macro="" textlink="">
      <xdr:nvSpPr>
        <xdr:cNvPr id="29" name="Right Arrow 28"/>
        <xdr:cNvSpPr/>
      </xdr:nvSpPr>
      <xdr:spPr>
        <a:xfrm rot="10800000" flipH="1">
          <a:off x="3414386" y="7080860"/>
          <a:ext cx="275723" cy="227996"/>
        </a:xfrm>
        <a:prstGeom prst="rightArrow">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24208</xdr:colOff>
      <xdr:row>4</xdr:row>
      <xdr:rowOff>1839760</xdr:rowOff>
    </xdr:from>
    <xdr:to>
      <xdr:col>2</xdr:col>
      <xdr:colOff>249800</xdr:colOff>
      <xdr:row>5</xdr:row>
      <xdr:rowOff>238982</xdr:rowOff>
    </xdr:to>
    <xdr:sp macro="" textlink="">
      <xdr:nvSpPr>
        <xdr:cNvPr id="30" name="Right Arrow 29"/>
        <xdr:cNvSpPr/>
      </xdr:nvSpPr>
      <xdr:spPr>
        <a:xfrm rot="5400000" flipV="1">
          <a:off x="3533934" y="3236061"/>
          <a:ext cx="278126" cy="225592"/>
        </a:xfrm>
        <a:prstGeom prst="rightArrow">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1513562</xdr:colOff>
      <xdr:row>3</xdr:row>
      <xdr:rowOff>1043837</xdr:rowOff>
    </xdr:from>
    <xdr:to>
      <xdr:col>4</xdr:col>
      <xdr:colOff>260960</xdr:colOff>
      <xdr:row>5</xdr:row>
      <xdr:rowOff>2567</xdr:rowOff>
    </xdr:to>
    <xdr:sp macro="" textlink="">
      <xdr:nvSpPr>
        <xdr:cNvPr id="32" name="TextBox 31"/>
        <xdr:cNvSpPr txBox="1"/>
      </xdr:nvSpPr>
      <xdr:spPr>
        <a:xfrm>
          <a:off x="2622637" y="2413871"/>
          <a:ext cx="2100720" cy="99421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r>
            <a:rPr lang="en-GB" sz="1400" b="1">
              <a:solidFill>
                <a:schemeClr val="tx1"/>
              </a:solidFill>
              <a:latin typeface="+mn-lt"/>
              <a:ea typeface="+mn-ea"/>
              <a:cs typeface="+mn-cs"/>
            </a:rPr>
            <a:t>These</a:t>
          </a:r>
          <a:r>
            <a:rPr lang="en-GB" sz="1400" b="1" baseline="0">
              <a:solidFill>
                <a:schemeClr val="tx1"/>
              </a:solidFill>
              <a:latin typeface="+mn-lt"/>
              <a:ea typeface="+mn-ea"/>
              <a:cs typeface="+mn-cs"/>
            </a:rPr>
            <a:t> cells are used to indicate the 'Environmental' &amp; 'Introductory' chapters</a:t>
          </a:r>
          <a:r>
            <a:rPr lang="en-GB" sz="1400" b="1">
              <a:solidFill>
                <a:schemeClr val="tx1"/>
              </a:solidFill>
              <a:latin typeface="+mn-lt"/>
              <a:ea typeface="+mn-ea"/>
              <a:cs typeface="+mn-cs"/>
            </a:rPr>
            <a:t>.</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228600</xdr:colOff>
          <xdr:row>18</xdr:row>
          <xdr:rowOff>28575</xdr:rowOff>
        </xdr:from>
        <xdr:to>
          <xdr:col>0</xdr:col>
          <xdr:colOff>2019300</xdr:colOff>
          <xdr:row>19</xdr:row>
          <xdr:rowOff>114300</xdr:rowOff>
        </xdr:to>
        <xdr:sp macro="" textlink="">
          <xdr:nvSpPr>
            <xdr:cNvPr id="2049" name="Button 1" hidden="1">
              <a:extLst>
                <a:ext uri="{63B3BB69-23CF-44E3-9099-C40C66FF867C}">
                  <a14:compatExt spid="_x0000_s2049"/>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GB" sz="1400" b="0" i="0" u="none" strike="noStrike" baseline="0">
                  <a:solidFill>
                    <a:srgbClr val="000000"/>
                  </a:solidFill>
                  <a:latin typeface="Calibri"/>
                </a:rPr>
                <a:t>Add a new row</a:t>
              </a:r>
            </a:p>
          </xdr:txBody>
        </xdr:sp>
        <xdr:clientData fPrintsWithSheet="0"/>
      </xdr:twoCellAnchor>
    </mc:Choice>
    <mc:Fallback/>
  </mc:AlternateContent>
  <xdr:oneCellAnchor>
    <xdr:from>
      <xdr:col>9</xdr:col>
      <xdr:colOff>151006</xdr:colOff>
      <xdr:row>18</xdr:row>
      <xdr:rowOff>11615</xdr:rowOff>
    </xdr:from>
    <xdr:ext cx="3589298" cy="943528"/>
    <xdr:sp macro="" textlink="">
      <xdr:nvSpPr>
        <xdr:cNvPr id="2" name="TextBox 1"/>
        <xdr:cNvSpPr txBox="1"/>
      </xdr:nvSpPr>
      <xdr:spPr>
        <a:xfrm>
          <a:off x="4855427" y="7132133"/>
          <a:ext cx="3589298" cy="943528"/>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Tahoma" panose="020B0604030504040204" pitchFamily="34" charset="0"/>
              <a:ea typeface="Tahoma" panose="020B0604030504040204" pitchFamily="34" charset="0"/>
              <a:cs typeface="Tahoma" panose="020B0604030504040204" pitchFamily="34" charset="0"/>
            </a:rPr>
            <a:t>8.</a:t>
          </a:r>
        </a:p>
        <a:p>
          <a:r>
            <a:rPr lang="en-GB" sz="1100">
              <a:latin typeface="Tahoma" panose="020B0604030504040204" pitchFamily="34" charset="0"/>
              <a:ea typeface="Tahoma" panose="020B0604030504040204" pitchFamily="34" charset="0"/>
              <a:cs typeface="Tahoma" panose="020B0604030504040204" pitchFamily="34" charset="0"/>
            </a:rPr>
            <a:t>It is good practice to copy the relevant text from the Plan and past it into the </a:t>
          </a:r>
          <a:r>
            <a:rPr lang="en-GB" sz="1100" baseline="0">
              <a:latin typeface="Tahoma" panose="020B0604030504040204" pitchFamily="34" charset="0"/>
              <a:ea typeface="Tahoma" panose="020B0604030504040204" pitchFamily="34" charset="0"/>
              <a:cs typeface="Tahoma" panose="020B0604030504040204" pitchFamily="34" charset="0"/>
            </a:rPr>
            <a:t>appropriate cell comments box along with any notes to justify your score. </a:t>
          </a:r>
        </a:p>
        <a:p>
          <a:r>
            <a:rPr lang="en-GB" sz="1100" baseline="0">
              <a:latin typeface="Tahoma" panose="020B0604030504040204" pitchFamily="34" charset="0"/>
              <a:ea typeface="Tahoma" panose="020B0604030504040204" pitchFamily="34" charset="0"/>
              <a:cs typeface="Tahoma" panose="020B0604030504040204" pitchFamily="34" charset="0"/>
            </a:rPr>
            <a:t>This helps when comparing notes with colleagues .</a:t>
          </a:r>
          <a:endParaRPr lang="en-GB" sz="1100">
            <a:latin typeface="Tahoma" panose="020B0604030504040204" pitchFamily="34" charset="0"/>
            <a:ea typeface="Tahoma" panose="020B0604030504040204" pitchFamily="34" charset="0"/>
            <a:cs typeface="Tahoma" panose="020B0604030504040204" pitchFamily="34" charset="0"/>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81310</xdr:colOff>
      <xdr:row>0</xdr:row>
      <xdr:rowOff>127774</xdr:rowOff>
    </xdr:from>
    <xdr:to>
      <xdr:col>1</xdr:col>
      <xdr:colOff>1637835</xdr:colOff>
      <xdr:row>4</xdr:row>
      <xdr:rowOff>127774</xdr:rowOff>
    </xdr:to>
    <xdr:sp macro="" textlink="">
      <xdr:nvSpPr>
        <xdr:cNvPr id="2" name="TextBox 1">
          <a:hlinkClick xmlns:r="http://schemas.openxmlformats.org/officeDocument/2006/relationships" r:id="rId1"/>
        </xdr:cNvPr>
        <xdr:cNvSpPr txBox="1"/>
      </xdr:nvSpPr>
      <xdr:spPr>
        <a:xfrm>
          <a:off x="81310" y="127774"/>
          <a:ext cx="3159513" cy="2543872"/>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Examples of GI Policy Scoring </a:t>
          </a:r>
        </a:p>
        <a:p>
          <a:r>
            <a:rPr lang="en-GB" sz="1200"/>
            <a:t>mostly taken from a review of local authority policies in Central Scotland:</a:t>
          </a:r>
        </a:p>
        <a:p>
          <a:r>
            <a:rPr lang="en-GB" sz="1200" u="sng">
              <a:solidFill>
                <a:schemeClr val="accent5"/>
              </a:solidFill>
            </a:rPr>
            <a:t>https://www.gcvgreennetwork.gov.uk/publications/790-gi-policies-in-the-csgn</a:t>
          </a:r>
        </a:p>
        <a:p>
          <a:endParaRPr lang="en-GB" sz="1200"/>
        </a:p>
        <a:p>
          <a:r>
            <a:rPr lang="en-GB" sz="1200" u="sng"/>
            <a:t>Hover your cursor over the scored cell to see</a:t>
          </a:r>
          <a:r>
            <a:rPr lang="en-GB" sz="1200"/>
            <a:t>:</a:t>
          </a:r>
        </a:p>
        <a:p>
          <a:r>
            <a:rPr lang="en-GB" sz="1200"/>
            <a:t>- the </a:t>
          </a:r>
          <a:r>
            <a:rPr lang="en-GB" sz="1200" b="1"/>
            <a:t>Policy</a:t>
          </a:r>
          <a:r>
            <a:rPr lang="en-GB" sz="1200"/>
            <a:t>;</a:t>
          </a:r>
        </a:p>
        <a:p>
          <a:r>
            <a:rPr lang="en-GB" sz="1200"/>
            <a:t>- a </a:t>
          </a:r>
          <a:r>
            <a:rPr lang="en-GB" sz="1200" b="1"/>
            <a:t>Comment</a:t>
          </a:r>
          <a:r>
            <a:rPr lang="en-GB" sz="1200"/>
            <a:t> on the Coverage against the policy assessment criteria; or on the Strength of the wording of the policy; and,</a:t>
          </a:r>
        </a:p>
        <a:p>
          <a:r>
            <a:rPr lang="en-GB" sz="1200"/>
            <a:t>- the </a:t>
          </a:r>
          <a:r>
            <a:rPr lang="en-GB" sz="1200" b="1"/>
            <a:t>Score</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228600</xdr:colOff>
          <xdr:row>46</xdr:row>
          <xdr:rowOff>28575</xdr:rowOff>
        </xdr:from>
        <xdr:to>
          <xdr:col>0</xdr:col>
          <xdr:colOff>2019300</xdr:colOff>
          <xdr:row>47</xdr:row>
          <xdr:rowOff>114300</xdr:rowOff>
        </xdr:to>
        <xdr:sp macro="" textlink="">
          <xdr:nvSpPr>
            <xdr:cNvPr id="5121" name="Button 1" hidden="1">
              <a:extLst>
                <a:ext uri="{63B3BB69-23CF-44E3-9099-C40C66FF867C}">
                  <a14:compatExt spid="_x0000_s5121"/>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GB" sz="1400" b="0" i="0" u="none" strike="noStrike" baseline="0">
                  <a:solidFill>
                    <a:srgbClr val="000000"/>
                  </a:solidFill>
                  <a:latin typeface="Calibri"/>
                </a:rPr>
                <a:t>Add a new row</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209550</xdr:colOff>
          <xdr:row>19</xdr:row>
          <xdr:rowOff>142875</xdr:rowOff>
        </xdr:from>
        <xdr:to>
          <xdr:col>0</xdr:col>
          <xdr:colOff>2095500</xdr:colOff>
          <xdr:row>21</xdr:row>
          <xdr:rowOff>104775</xdr:rowOff>
        </xdr:to>
        <xdr:sp macro="" textlink="">
          <xdr:nvSpPr>
            <xdr:cNvPr id="9228" name="Button 12" hidden="1">
              <a:extLst>
                <a:ext uri="{63B3BB69-23CF-44E3-9099-C40C66FF867C}">
                  <a14:compatExt spid="_x0000_s9228"/>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rPr>
                <a:t>Add a new row</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ctrlProp" Target="../ctrlProps/ctrlProp1.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vmlDrawing" Target="../drawings/vmlDrawing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vmlDrawing" Target="../drawings/vmlDrawing8.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3.xml"/><Relationship Id="rId5" Type="http://schemas.openxmlformats.org/officeDocument/2006/relationships/ctrlProp" Target="../ctrlProps/ctrlProp3.xml"/><Relationship Id="rId4" Type="http://schemas.openxmlformats.org/officeDocument/2006/relationships/vmlDrawing" Target="../drawings/vmlDrawing10.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openxmlformats.org/officeDocument/2006/relationships/comments" Target="../comments4.xml"/><Relationship Id="rId5" Type="http://schemas.openxmlformats.org/officeDocument/2006/relationships/ctrlProp" Target="../ctrlProps/ctrlProp4.xml"/><Relationship Id="rId4" Type="http://schemas.openxmlformats.org/officeDocument/2006/relationships/vmlDrawing" Target="../drawings/vmlDrawing1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showGridLines="0" workbookViewId="0"/>
  </sheetViews>
  <sheetFormatPr defaultRowHeight="15" x14ac:dyDescent="0.25"/>
  <sheetData/>
  <sheetProtection password="D4CF"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
  <sheetViews>
    <sheetView showGridLines="0" zoomScale="96" zoomScaleNormal="96" workbookViewId="0">
      <selection activeCell="T10" sqref="T10"/>
    </sheetView>
  </sheetViews>
  <sheetFormatPr defaultRowHeight="15" x14ac:dyDescent="0.25"/>
  <sheetData/>
  <sheetProtection password="D4CF" sheet="1" objects="1" scenarios="1"/>
  <pageMargins left="0.43307086614173229" right="0.23622047244094491" top="0.55118110236220474" bottom="0.94488188976377963" header="0.19685039370078741" footer="0.11811023622047245"/>
  <pageSetup paperSize="9" scale="80" orientation="landscape" r:id="rId1"/>
  <headerFooter>
    <oddHeader>&amp;C&amp;"-,Bold"Green Infrastructure Policy Assessment Framework: 
&amp;"-,Regular"GI Policy Assessment Methodology</oddHeader>
    <oddFooter>&amp;L&amp;9&amp;F
&amp;D&amp;R&amp;9developed by:&amp;11   &amp;G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
  <sheetViews>
    <sheetView showGridLines="0" zoomScale="96" zoomScaleNormal="96" workbookViewId="0"/>
  </sheetViews>
  <sheetFormatPr defaultRowHeight="15" x14ac:dyDescent="0.25"/>
  <sheetData/>
  <sheetProtection password="D4CF" sheet="1" objects="1" scenarios="1"/>
  <pageMargins left="0.43307086614173229" right="0.23622047244094491" top="0.55118110236220474" bottom="0.94488188976377963" header="0.19685039370078741" footer="0.11811023622047245"/>
  <pageSetup paperSize="9" scale="85" orientation="landscape" r:id="rId1"/>
  <headerFooter>
    <oddHeader>&amp;C&amp;"-,Bold"Green Infrastructure Policy Assessment Framework: &amp;"-,Regular"GI Policy Assessment Criteria</oddHeader>
    <oddFooter>&amp;L&amp;9&amp;F
&amp;D&amp;R&amp;9developed by:&amp;11   &amp;G</oddFooter>
  </headerFooter>
  <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N22"/>
  <sheetViews>
    <sheetView showGridLines="0" zoomScale="71" zoomScaleNormal="71" workbookViewId="0">
      <selection activeCell="B18" sqref="B18"/>
    </sheetView>
  </sheetViews>
  <sheetFormatPr defaultRowHeight="15" x14ac:dyDescent="0.25"/>
  <cols>
    <col min="1" max="1" width="16.5703125" customWidth="1"/>
    <col min="2" max="2" width="36.42578125" customWidth="1"/>
    <col min="3" max="3" width="4" customWidth="1"/>
    <col min="4" max="4" width="10" style="1" customWidth="1"/>
    <col min="5" max="5" width="6.28515625" customWidth="1"/>
    <col min="6" max="9" width="2.7109375" customWidth="1"/>
    <col min="10" max="33" width="6.28515625" customWidth="1"/>
    <col min="34" max="34" width="3.42578125" style="37" bestFit="1" customWidth="1"/>
    <col min="35" max="35" width="7.85546875" customWidth="1"/>
    <col min="36" max="36" width="11.7109375" bestFit="1" customWidth="1"/>
    <col min="37" max="40" width="11.140625" customWidth="1"/>
  </cols>
  <sheetData>
    <row r="1" spans="2:40" ht="65.25" customHeight="1" thickBot="1" x14ac:dyDescent="0.3"/>
    <row r="2" spans="2:40" ht="15" customHeight="1" x14ac:dyDescent="0.25">
      <c r="B2" s="253" t="s">
        <v>64</v>
      </c>
      <c r="C2" s="254"/>
      <c r="D2" s="255"/>
      <c r="E2" s="262" t="s">
        <v>63</v>
      </c>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4"/>
    </row>
    <row r="3" spans="2:40" ht="26.25" customHeight="1" x14ac:dyDescent="0.25">
      <c r="B3" s="256"/>
      <c r="C3" s="257"/>
      <c r="D3" s="258"/>
      <c r="E3" s="265" t="s">
        <v>62</v>
      </c>
      <c r="F3" s="266"/>
      <c r="G3" s="266"/>
      <c r="H3" s="266"/>
      <c r="I3" s="266"/>
      <c r="J3" s="267"/>
      <c r="K3" s="268" t="s">
        <v>61</v>
      </c>
      <c r="L3" s="269"/>
      <c r="M3" s="269"/>
      <c r="N3" s="269"/>
      <c r="O3" s="269"/>
      <c r="P3" s="269"/>
      <c r="Q3" s="270"/>
      <c r="R3" s="271" t="s">
        <v>60</v>
      </c>
      <c r="S3" s="271"/>
      <c r="T3" s="272" t="s">
        <v>59</v>
      </c>
      <c r="U3" s="272"/>
      <c r="V3" s="272"/>
      <c r="W3" s="272"/>
      <c r="X3" s="272"/>
      <c r="Y3" s="272"/>
      <c r="Z3" s="273" t="s">
        <v>58</v>
      </c>
      <c r="AA3" s="273"/>
      <c r="AB3" s="273"/>
      <c r="AC3" s="274" t="s">
        <v>57</v>
      </c>
      <c r="AD3" s="274"/>
      <c r="AE3" s="275" t="s">
        <v>56</v>
      </c>
      <c r="AF3" s="275"/>
      <c r="AG3" s="276"/>
    </row>
    <row r="4" spans="2:40" ht="90" customHeight="1" x14ac:dyDescent="0.25">
      <c r="B4" s="256"/>
      <c r="C4" s="257"/>
      <c r="D4" s="258"/>
      <c r="E4" s="231" t="s">
        <v>55</v>
      </c>
      <c r="F4" s="136" t="s">
        <v>93</v>
      </c>
      <c r="G4" s="136" t="s">
        <v>94</v>
      </c>
      <c r="H4" s="136" t="s">
        <v>95</v>
      </c>
      <c r="I4" s="136" t="s">
        <v>96</v>
      </c>
      <c r="J4" s="233" t="s">
        <v>54</v>
      </c>
      <c r="K4" s="235" t="s">
        <v>53</v>
      </c>
      <c r="L4" s="226" t="s">
        <v>52</v>
      </c>
      <c r="M4" s="226" t="s">
        <v>51</v>
      </c>
      <c r="N4" s="226" t="s">
        <v>50</v>
      </c>
      <c r="O4" s="226" t="s">
        <v>49</v>
      </c>
      <c r="P4" s="226" t="s">
        <v>48</v>
      </c>
      <c r="Q4" s="228" t="s">
        <v>47</v>
      </c>
      <c r="R4" s="220" t="s">
        <v>46</v>
      </c>
      <c r="S4" s="222" t="s">
        <v>45</v>
      </c>
      <c r="T4" s="224" t="s">
        <v>86</v>
      </c>
      <c r="U4" s="212" t="s">
        <v>85</v>
      </c>
      <c r="V4" s="212" t="s">
        <v>44</v>
      </c>
      <c r="W4" s="212" t="s">
        <v>43</v>
      </c>
      <c r="X4" s="212" t="s">
        <v>42</v>
      </c>
      <c r="Y4" s="214" t="s">
        <v>41</v>
      </c>
      <c r="Z4" s="216" t="s">
        <v>40</v>
      </c>
      <c r="AA4" s="218" t="s">
        <v>39</v>
      </c>
      <c r="AB4" s="202" t="s">
        <v>38</v>
      </c>
      <c r="AC4" s="204" t="s">
        <v>37</v>
      </c>
      <c r="AD4" s="206" t="s">
        <v>36</v>
      </c>
      <c r="AE4" s="208" t="s">
        <v>35</v>
      </c>
      <c r="AF4" s="210" t="s">
        <v>34</v>
      </c>
      <c r="AG4" s="199" t="s">
        <v>33</v>
      </c>
    </row>
    <row r="5" spans="2:40" ht="69.95" customHeight="1" x14ac:dyDescent="0.25">
      <c r="B5" s="256"/>
      <c r="C5" s="257"/>
      <c r="D5" s="258"/>
      <c r="E5" s="232"/>
      <c r="F5" s="201" t="s">
        <v>87</v>
      </c>
      <c r="G5" s="201"/>
      <c r="H5" s="201"/>
      <c r="I5" s="201"/>
      <c r="J5" s="234"/>
      <c r="K5" s="236"/>
      <c r="L5" s="227"/>
      <c r="M5" s="227"/>
      <c r="N5" s="227"/>
      <c r="O5" s="227"/>
      <c r="P5" s="227"/>
      <c r="Q5" s="229"/>
      <c r="R5" s="221"/>
      <c r="S5" s="223"/>
      <c r="T5" s="225"/>
      <c r="U5" s="213"/>
      <c r="V5" s="213"/>
      <c r="W5" s="213"/>
      <c r="X5" s="213"/>
      <c r="Y5" s="215"/>
      <c r="Z5" s="217"/>
      <c r="AA5" s="219"/>
      <c r="AB5" s="203"/>
      <c r="AC5" s="205"/>
      <c r="AD5" s="207"/>
      <c r="AE5" s="209"/>
      <c r="AF5" s="211"/>
      <c r="AG5" s="200"/>
    </row>
    <row r="6" spans="2:40" ht="20.100000000000001" customHeight="1" thickBot="1" x14ac:dyDescent="0.3">
      <c r="B6" s="259"/>
      <c r="C6" s="260"/>
      <c r="D6" s="261"/>
      <c r="E6" s="30" t="s">
        <v>32</v>
      </c>
      <c r="F6" s="230" t="s">
        <v>31</v>
      </c>
      <c r="G6" s="230"/>
      <c r="H6" s="230"/>
      <c r="I6" s="230"/>
      <c r="J6" s="29" t="s">
        <v>30</v>
      </c>
      <c r="K6" s="28" t="s">
        <v>29</v>
      </c>
      <c r="L6" s="28" t="s">
        <v>28</v>
      </c>
      <c r="M6" s="28" t="s">
        <v>27</v>
      </c>
      <c r="N6" s="28" t="s">
        <v>26</v>
      </c>
      <c r="O6" s="28" t="s">
        <v>25</v>
      </c>
      <c r="P6" s="28" t="s">
        <v>24</v>
      </c>
      <c r="Q6" s="27" t="s">
        <v>23</v>
      </c>
      <c r="R6" s="26" t="s">
        <v>22</v>
      </c>
      <c r="S6" s="25" t="s">
        <v>21</v>
      </c>
      <c r="T6" s="24" t="s">
        <v>20</v>
      </c>
      <c r="U6" s="23" t="s">
        <v>19</v>
      </c>
      <c r="V6" s="23" t="s">
        <v>18</v>
      </c>
      <c r="W6" s="23" t="s">
        <v>17</v>
      </c>
      <c r="X6" s="23" t="s">
        <v>16</v>
      </c>
      <c r="Y6" s="22" t="s">
        <v>15</v>
      </c>
      <c r="Z6" s="21" t="s">
        <v>14</v>
      </c>
      <c r="AA6" s="20" t="s">
        <v>13</v>
      </c>
      <c r="AB6" s="19" t="s">
        <v>12</v>
      </c>
      <c r="AC6" s="18" t="s">
        <v>11</v>
      </c>
      <c r="AD6" s="17" t="s">
        <v>10</v>
      </c>
      <c r="AE6" s="75" t="s">
        <v>9</v>
      </c>
      <c r="AF6" s="76" t="s">
        <v>8</v>
      </c>
      <c r="AG6" s="77" t="s">
        <v>7</v>
      </c>
    </row>
    <row r="7" spans="2:40" ht="29.25" customHeight="1" x14ac:dyDescent="0.25">
      <c r="B7" s="277" t="s">
        <v>6</v>
      </c>
      <c r="C7" s="59"/>
      <c r="D7" s="15" t="s">
        <v>4</v>
      </c>
      <c r="E7" s="61"/>
      <c r="F7" s="130"/>
      <c r="G7" s="131"/>
      <c r="H7" s="131"/>
      <c r="I7" s="132"/>
      <c r="J7" s="32"/>
      <c r="K7" s="65"/>
      <c r="L7" s="62"/>
      <c r="M7" s="62"/>
      <c r="N7" s="66"/>
      <c r="O7" s="66"/>
      <c r="P7" s="66"/>
      <c r="Q7" s="67"/>
      <c r="R7" s="61"/>
      <c r="S7" s="67"/>
      <c r="T7" s="61"/>
      <c r="U7" s="65"/>
      <c r="V7" s="65"/>
      <c r="W7" s="62"/>
      <c r="X7" s="62"/>
      <c r="Y7" s="67"/>
      <c r="Z7" s="61"/>
      <c r="AA7" s="68"/>
      <c r="AB7" s="67"/>
      <c r="AC7" s="61"/>
      <c r="AD7" s="62"/>
      <c r="AE7" s="61"/>
      <c r="AF7" s="62"/>
      <c r="AG7" s="67"/>
      <c r="AH7" s="39">
        <f>SUM(K7:AG7)</f>
        <v>0</v>
      </c>
    </row>
    <row r="8" spans="2:40" ht="29.25" customHeight="1" x14ac:dyDescent="0.25">
      <c r="B8" s="278"/>
      <c r="C8" s="58">
        <f>C7</f>
        <v>0</v>
      </c>
      <c r="D8" s="57" t="s">
        <v>1</v>
      </c>
      <c r="E8" s="63"/>
      <c r="F8" s="133"/>
      <c r="G8" s="134"/>
      <c r="H8" s="134"/>
      <c r="I8" s="135"/>
      <c r="J8" s="33"/>
      <c r="K8" s="69"/>
      <c r="L8" s="64"/>
      <c r="M8" s="64"/>
      <c r="N8" s="70"/>
      <c r="O8" s="70"/>
      <c r="P8" s="70"/>
      <c r="Q8" s="71"/>
      <c r="R8" s="63"/>
      <c r="S8" s="71"/>
      <c r="T8" s="63"/>
      <c r="U8" s="69"/>
      <c r="V8" s="69"/>
      <c r="W8" s="64"/>
      <c r="X8" s="64"/>
      <c r="Y8" s="71"/>
      <c r="Z8" s="63"/>
      <c r="AA8" s="72"/>
      <c r="AB8" s="71"/>
      <c r="AC8" s="63"/>
      <c r="AD8" s="64"/>
      <c r="AE8" s="63"/>
      <c r="AF8" s="64"/>
      <c r="AG8" s="71"/>
      <c r="AH8" s="39">
        <f t="shared" ref="AH8:AH14" si="0">SUM(K8:AG8)</f>
        <v>0</v>
      </c>
      <c r="AM8" s="16"/>
    </row>
    <row r="9" spans="2:40" ht="29.25" customHeight="1" x14ac:dyDescent="0.25">
      <c r="B9" s="277" t="s">
        <v>6</v>
      </c>
      <c r="C9" s="60"/>
      <c r="D9" s="15" t="s">
        <v>4</v>
      </c>
      <c r="E9" s="63"/>
      <c r="F9" s="133"/>
      <c r="G9" s="134"/>
      <c r="H9" s="134"/>
      <c r="I9" s="135"/>
      <c r="J9" s="33"/>
      <c r="K9" s="69"/>
      <c r="L9" s="64"/>
      <c r="M9" s="64"/>
      <c r="N9" s="70"/>
      <c r="O9" s="70"/>
      <c r="P9" s="70"/>
      <c r="Q9" s="71"/>
      <c r="R9" s="63"/>
      <c r="S9" s="71"/>
      <c r="T9" s="63"/>
      <c r="U9" s="69"/>
      <c r="V9" s="69"/>
      <c r="W9" s="64"/>
      <c r="X9" s="64"/>
      <c r="Y9" s="71"/>
      <c r="Z9" s="63"/>
      <c r="AA9" s="72"/>
      <c r="AB9" s="71"/>
      <c r="AC9" s="63"/>
      <c r="AD9" s="64"/>
      <c r="AE9" s="63"/>
      <c r="AF9" s="64"/>
      <c r="AG9" s="71"/>
      <c r="AH9" s="39">
        <f t="shared" si="0"/>
        <v>0</v>
      </c>
    </row>
    <row r="10" spans="2:40" ht="29.25" customHeight="1" x14ac:dyDescent="0.25">
      <c r="B10" s="278"/>
      <c r="C10" s="58">
        <f>C9</f>
        <v>0</v>
      </c>
      <c r="D10" s="15" t="s">
        <v>1</v>
      </c>
      <c r="E10" s="63"/>
      <c r="F10" s="133"/>
      <c r="G10" s="134"/>
      <c r="H10" s="134"/>
      <c r="I10" s="135"/>
      <c r="J10" s="33"/>
      <c r="K10" s="69"/>
      <c r="L10" s="64"/>
      <c r="M10" s="64"/>
      <c r="N10" s="70"/>
      <c r="O10" s="70"/>
      <c r="P10" s="70"/>
      <c r="Q10" s="71"/>
      <c r="R10" s="63"/>
      <c r="S10" s="71"/>
      <c r="T10" s="63"/>
      <c r="U10" s="69"/>
      <c r="V10" s="69"/>
      <c r="W10" s="64"/>
      <c r="X10" s="64"/>
      <c r="Y10" s="71"/>
      <c r="Z10" s="63"/>
      <c r="AA10" s="72"/>
      <c r="AB10" s="71"/>
      <c r="AC10" s="63"/>
      <c r="AD10" s="64"/>
      <c r="AE10" s="63"/>
      <c r="AF10" s="64"/>
      <c r="AG10" s="71"/>
      <c r="AH10" s="39">
        <f t="shared" si="0"/>
        <v>0</v>
      </c>
    </row>
    <row r="11" spans="2:40" ht="29.25" customHeight="1" x14ac:dyDescent="0.25">
      <c r="B11" s="277" t="s">
        <v>6</v>
      </c>
      <c r="C11" s="60"/>
      <c r="D11" s="15" t="s">
        <v>4</v>
      </c>
      <c r="E11" s="63"/>
      <c r="F11" s="133"/>
      <c r="G11" s="134"/>
      <c r="H11" s="134"/>
      <c r="I11" s="135"/>
      <c r="J11" s="33"/>
      <c r="K11" s="69"/>
      <c r="L11" s="64"/>
      <c r="M11" s="64"/>
      <c r="N11" s="70"/>
      <c r="O11" s="70"/>
      <c r="P11" s="70"/>
      <c r="Q11" s="71"/>
      <c r="R11" s="63"/>
      <c r="S11" s="71"/>
      <c r="T11" s="63"/>
      <c r="U11" s="69"/>
      <c r="V11" s="69"/>
      <c r="W11" s="64"/>
      <c r="X11" s="64"/>
      <c r="Y11" s="71"/>
      <c r="Z11" s="63"/>
      <c r="AA11" s="72"/>
      <c r="AB11" s="71"/>
      <c r="AC11" s="63"/>
      <c r="AD11" s="64"/>
      <c r="AE11" s="63"/>
      <c r="AF11" s="64"/>
      <c r="AG11" s="71"/>
      <c r="AH11" s="39">
        <f t="shared" si="0"/>
        <v>0</v>
      </c>
    </row>
    <row r="12" spans="2:40" ht="29.25" customHeight="1" x14ac:dyDescent="0.25">
      <c r="B12" s="278"/>
      <c r="C12" s="58">
        <f>C11</f>
        <v>0</v>
      </c>
      <c r="D12" s="15" t="s">
        <v>1</v>
      </c>
      <c r="E12" s="63"/>
      <c r="F12" s="133"/>
      <c r="G12" s="134"/>
      <c r="H12" s="134"/>
      <c r="I12" s="135"/>
      <c r="J12" s="33"/>
      <c r="K12" s="69"/>
      <c r="L12" s="64"/>
      <c r="M12" s="64"/>
      <c r="N12" s="70"/>
      <c r="O12" s="70"/>
      <c r="P12" s="70"/>
      <c r="Q12" s="71"/>
      <c r="R12" s="63"/>
      <c r="S12" s="71"/>
      <c r="T12" s="63"/>
      <c r="U12" s="69"/>
      <c r="V12" s="69"/>
      <c r="W12" s="64"/>
      <c r="X12" s="64"/>
      <c r="Y12" s="71"/>
      <c r="Z12" s="63"/>
      <c r="AA12" s="72"/>
      <c r="AB12" s="71"/>
      <c r="AC12" s="63"/>
      <c r="AD12" s="64"/>
      <c r="AE12" s="63"/>
      <c r="AF12" s="64"/>
      <c r="AG12" s="71"/>
      <c r="AH12" s="39">
        <f t="shared" si="0"/>
        <v>0</v>
      </c>
    </row>
    <row r="13" spans="2:40" ht="29.25" customHeight="1" x14ac:dyDescent="0.25">
      <c r="B13" s="277" t="s">
        <v>6</v>
      </c>
      <c r="C13" s="60"/>
      <c r="D13" s="15" t="s">
        <v>4</v>
      </c>
      <c r="E13" s="63"/>
      <c r="F13" s="133"/>
      <c r="G13" s="134"/>
      <c r="H13" s="134"/>
      <c r="I13" s="135"/>
      <c r="J13" s="33"/>
      <c r="K13" s="69"/>
      <c r="L13" s="64"/>
      <c r="M13" s="64"/>
      <c r="N13" s="70"/>
      <c r="O13" s="70"/>
      <c r="P13" s="70"/>
      <c r="Q13" s="71"/>
      <c r="R13" s="63"/>
      <c r="S13" s="71"/>
      <c r="T13" s="63"/>
      <c r="U13" s="69"/>
      <c r="V13" s="69"/>
      <c r="W13" s="64"/>
      <c r="X13" s="64"/>
      <c r="Y13" s="71"/>
      <c r="Z13" s="63"/>
      <c r="AA13" s="72"/>
      <c r="AB13" s="71"/>
      <c r="AC13" s="63"/>
      <c r="AD13" s="64"/>
      <c r="AE13" s="63"/>
      <c r="AF13" s="64"/>
      <c r="AG13" s="71"/>
      <c r="AH13" s="39">
        <f t="shared" si="0"/>
        <v>0</v>
      </c>
      <c r="AL13" s="1"/>
    </row>
    <row r="14" spans="2:40" ht="29.25" customHeight="1" x14ac:dyDescent="0.25">
      <c r="B14" s="278"/>
      <c r="C14" s="58">
        <f>C13</f>
        <v>0</v>
      </c>
      <c r="D14" s="15" t="s">
        <v>1</v>
      </c>
      <c r="E14" s="63"/>
      <c r="F14" s="133"/>
      <c r="G14" s="134"/>
      <c r="H14" s="134"/>
      <c r="I14" s="135"/>
      <c r="J14" s="34"/>
      <c r="K14" s="69"/>
      <c r="L14" s="64"/>
      <c r="M14" s="64"/>
      <c r="N14" s="70"/>
      <c r="O14" s="70"/>
      <c r="P14" s="70"/>
      <c r="Q14" s="71"/>
      <c r="R14" s="63"/>
      <c r="S14" s="71"/>
      <c r="T14" s="63"/>
      <c r="U14" s="69"/>
      <c r="V14" s="69"/>
      <c r="W14" s="64"/>
      <c r="X14" s="64"/>
      <c r="Y14" s="71"/>
      <c r="Z14" s="63"/>
      <c r="AA14" s="72"/>
      <c r="AB14" s="71"/>
      <c r="AC14" s="63"/>
      <c r="AD14" s="64"/>
      <c r="AE14" s="63"/>
      <c r="AF14" s="64"/>
      <c r="AG14" s="71"/>
      <c r="AH14" s="39">
        <f t="shared" si="0"/>
        <v>0</v>
      </c>
      <c r="AL14" s="1"/>
    </row>
    <row r="15" spans="2:40" ht="20.100000000000001" customHeight="1" thickBot="1" x14ac:dyDescent="0.3">
      <c r="B15" s="35"/>
      <c r="C15" s="36"/>
      <c r="D15" s="36"/>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1"/>
      <c r="AI15" s="37"/>
      <c r="AJ15" s="14"/>
      <c r="AK15" s="12"/>
      <c r="AL15" s="12"/>
      <c r="AM15" s="13"/>
      <c r="AN15" s="12"/>
    </row>
    <row r="16" spans="2:40" ht="29.25" customHeight="1" x14ac:dyDescent="0.25">
      <c r="B16" s="279" t="s">
        <v>111</v>
      </c>
      <c r="C16" s="249" t="s">
        <v>4</v>
      </c>
      <c r="D16" s="250"/>
      <c r="E16" s="10">
        <f t="array" ref="E16">MAX(IF(C7:C15="I",IF(D7:D15="Coverage",E7:E15,)))</f>
        <v>0</v>
      </c>
      <c r="F16" s="237">
        <f>IF(SUMIF(D7:D15,"Coverage",I7:I15)/12&gt;0.75,3,IF(SUMIF(D7:D15,"Coverage",I7:I15)/12&gt;=0.5,2,IF(SUMIF(D7:D15,"Coverage",I7:I15)/12&gt;=0.2,1,0)))</f>
        <v>0</v>
      </c>
      <c r="G16" s="238"/>
      <c r="H16" s="238"/>
      <c r="I16" s="239"/>
      <c r="J16" s="9">
        <f>IF(AI16/69&gt;=0.7,3,IF(AI16/69&gt;=0.5,2,IF(AI16/69&gt;=0.2,1,0)))</f>
        <v>0</v>
      </c>
      <c r="K16" s="10">
        <f t="array" ref="K16">MAX(IF($D$7:$D$15="Coverage",K$7:K$15))</f>
        <v>0</v>
      </c>
      <c r="L16" s="11">
        <f t="array" ref="L16">MAX(IF($D$7:$D$15="Coverage",L$7:L$15))</f>
        <v>0</v>
      </c>
      <c r="M16" s="11">
        <f t="array" ref="M16">MAX(IF($D$7:$D$15="Coverage",M$7:M$15))</f>
        <v>0</v>
      </c>
      <c r="N16" s="11">
        <f t="array" ref="N16">MAX(IF($D$7:$D$15="Coverage",N$7:N$15))</f>
        <v>0</v>
      </c>
      <c r="O16" s="11">
        <f t="array" ref="O16">MAX(IF($D$7:$D$15="Coverage",O$7:O$15))</f>
        <v>0</v>
      </c>
      <c r="P16" s="11">
        <f t="array" ref="P16">MAX(IF($D$7:$D$15="Coverage",P$7:P$15))</f>
        <v>0</v>
      </c>
      <c r="Q16" s="9">
        <f t="array" ref="Q16">MAX(IF($D$7:$D$15="Coverage",Q$7:Q$15))</f>
        <v>0</v>
      </c>
      <c r="R16" s="8">
        <f t="array" ref="R16">MAX(IF($D$7:$D$15="Coverage",R$7:R$15))</f>
        <v>0</v>
      </c>
      <c r="S16" s="9">
        <f t="array" ref="S16">MAX(IF($D$7:$D$15="Coverage",S$7:S$15))</f>
        <v>0</v>
      </c>
      <c r="T16" s="8">
        <f t="array" ref="T16">MAX(IF($D$7:$D$15="Coverage",T$7:T$15))</f>
        <v>0</v>
      </c>
      <c r="U16" s="11">
        <f t="array" ref="U16">MAX(IF($D$7:$D$15="Coverage",U$7:U$15))</f>
        <v>0</v>
      </c>
      <c r="V16" s="11">
        <f t="array" ref="V16">MAX(IF($D$7:$D$15="Coverage",V$7:V$15))</f>
        <v>0</v>
      </c>
      <c r="W16" s="11">
        <f t="array" ref="W16">MAX(IF($D$7:$D$15="Coverage",W$7:W$15))</f>
        <v>0</v>
      </c>
      <c r="X16" s="11">
        <f t="array" ref="X16">MAX(IF($D$7:$D$15="Coverage",X$7:X$15))</f>
        <v>0</v>
      </c>
      <c r="Y16" s="9">
        <f t="array" ref="Y16">MAX(IF($D$7:$D$15="Coverage",Y$7:Y$15))</f>
        <v>0</v>
      </c>
      <c r="Z16" s="8">
        <f t="array" ref="Z16">MAX(IF($D$7:$D$15="Coverage",Z$7:Z$15))</f>
        <v>0</v>
      </c>
      <c r="AA16" s="11">
        <f t="array" ref="AA16">MAX(IF($D$7:$D$15="Coverage",AA$7:AA$15))</f>
        <v>0</v>
      </c>
      <c r="AB16" s="9">
        <f t="array" ref="AB16">MAX(IF($D$7:$D$15="Coverage",AB$7:AB$15))</f>
        <v>0</v>
      </c>
      <c r="AC16" s="8">
        <f t="array" ref="AC16">MAX(IF($D$7:$D$15="Coverage",AC$7:AC$15))</f>
        <v>0</v>
      </c>
      <c r="AD16" s="9">
        <f t="array" ref="AD16">MAX(IF($D$7:$D$15="Coverage",AD$7:AD$15))</f>
        <v>0</v>
      </c>
      <c r="AE16" s="8">
        <f t="array" ref="AE16">MAX(IF($D$7:$D$15="Coverage",AE$7:AE$15))</f>
        <v>0</v>
      </c>
      <c r="AF16" s="11">
        <f t="array" ref="AF16">MAX(IF($D$7:$D$15="Coverage",AF$7:AF$15))</f>
        <v>0</v>
      </c>
      <c r="AG16" s="9">
        <f t="array" ref="AG16">MAX(IF($D$7:$D$15="Coverage",AG$7:AG$15))</f>
        <v>0</v>
      </c>
      <c r="AI16" s="38">
        <f>(SUMIF(D7:D15,"Coverage",AH7:AH15)-(SUMIFS(AH7:AH15,C7:C15,"E",D7:D15,"Coverage")))</f>
        <v>0</v>
      </c>
      <c r="AJ16" s="3"/>
      <c r="AK16" s="2"/>
      <c r="AL16" s="2"/>
      <c r="AM16" s="2"/>
      <c r="AN16" s="2"/>
    </row>
    <row r="17" spans="1:40" ht="29.25" customHeight="1" thickBot="1" x14ac:dyDescent="0.3">
      <c r="B17" s="280"/>
      <c r="C17" s="251" t="s">
        <v>1</v>
      </c>
      <c r="D17" s="252"/>
      <c r="E17" s="6">
        <f t="array" ref="E17">MAX(IF(C7:C15="I",IF(D7:D15="Strength",E7:E15,)))</f>
        <v>0</v>
      </c>
      <c r="F17" s="240">
        <f>IF(SUMIF(D7:D15,"Strength",I7:I15)/12&gt;0.75,3,IF(SUMIF(D7:D15,"Strength",I7:I15)/12&gt;=0.5,2,IF(SUMIF(D7:D15,"Strength",I7:I15)/12&gt;=0.2,1,0)))</f>
        <v>0</v>
      </c>
      <c r="G17" s="241"/>
      <c r="H17" s="241"/>
      <c r="I17" s="242"/>
      <c r="J17" s="5">
        <f>IF(AI17/69&gt;=0.7,3,IF(AI17/69&gt;=0.5,2,IF(AI17/69&gt;=0.2,1,0)))</f>
        <v>0</v>
      </c>
      <c r="K17" s="6">
        <f t="array" ref="K17">MAX(IF($D$7:$D$15="Strength",K$7:K$15))</f>
        <v>0</v>
      </c>
      <c r="L17" s="7">
        <f t="array" ref="L17">MAX(IF($D$7:$D$15="Strength",L$7:L$15))</f>
        <v>0</v>
      </c>
      <c r="M17" s="7">
        <f t="array" ref="M17">MAX(IF($D$7:$D$15="Strength",M$7:M$15))</f>
        <v>0</v>
      </c>
      <c r="N17" s="7">
        <f t="array" ref="N17">MAX(IF($D$7:$D$15="Strength",N$7:N$15))</f>
        <v>0</v>
      </c>
      <c r="O17" s="7">
        <f t="array" ref="O17">MAX(IF($D$7:$D$15="Strength",O$7:O$15))</f>
        <v>0</v>
      </c>
      <c r="P17" s="7">
        <f t="array" ref="P17">MAX(IF($D$7:$D$15="Strength",P$7:P$15))</f>
        <v>0</v>
      </c>
      <c r="Q17" s="5">
        <f t="array" ref="Q17">MAX(IF($D$7:$D$15="Strength",Q$7:Q$15))</f>
        <v>0</v>
      </c>
      <c r="R17" s="4">
        <f t="array" ref="R17">MAX(IF($D$7:$D$15="Strength",R$7:R$15))</f>
        <v>0</v>
      </c>
      <c r="S17" s="5">
        <f t="array" ref="S17">MAX(IF($D$7:$D$15="Strength",S$7:S$15))</f>
        <v>0</v>
      </c>
      <c r="T17" s="4">
        <f t="array" ref="T17">MAX(IF($D$7:$D$15="Strength",T$7:T$15))</f>
        <v>0</v>
      </c>
      <c r="U17" s="7">
        <f t="array" ref="U17">MAX(IF($D$7:$D$15="Strength",U$7:U$15))</f>
        <v>0</v>
      </c>
      <c r="V17" s="7">
        <f t="array" ref="V17">MAX(IF($D$7:$D$15="Strength",V$7:V$15))</f>
        <v>0</v>
      </c>
      <c r="W17" s="7">
        <f t="array" ref="W17">MAX(IF($D$7:$D$15="Strength",W$7:W$15))</f>
        <v>0</v>
      </c>
      <c r="X17" s="7">
        <f t="array" ref="X17">MAX(IF($D$7:$D$15="Strength",X$7:X$15))</f>
        <v>0</v>
      </c>
      <c r="Y17" s="5">
        <f t="array" ref="Y17">MAX(IF($D$7:$D$15="Strength",Y$7:Y$15))</f>
        <v>0</v>
      </c>
      <c r="Z17" s="4">
        <f t="array" ref="Z17">MAX(IF($D$7:$D$15="Strength",Z$7:Z$15))</f>
        <v>0</v>
      </c>
      <c r="AA17" s="7">
        <f t="array" ref="AA17">MAX(IF($D$7:$D$15="Strength",AA$7:AA$15))</f>
        <v>0</v>
      </c>
      <c r="AB17" s="5">
        <f t="array" ref="AB17">MAX(IF($D$7:$D$15="Strength",AB$7:AB$15))</f>
        <v>0</v>
      </c>
      <c r="AC17" s="4">
        <f t="array" ref="AC17">MAX(IF($D$7:$D$15="Strength",AC$7:AC$15))</f>
        <v>0</v>
      </c>
      <c r="AD17" s="5">
        <f t="array" ref="AD17">MAX(IF($D$7:$D$15="Strength",AD$7:AD$15))</f>
        <v>0</v>
      </c>
      <c r="AE17" s="4">
        <f t="array" ref="AE17">MAX(IF($D$7:$D$15="Strength",AE$7:AE$15))</f>
        <v>0</v>
      </c>
      <c r="AF17" s="7">
        <f t="array" ref="AF17">MAX(IF($D$7:$D$15="Strength",AF$7:AF$15))</f>
        <v>0</v>
      </c>
      <c r="AG17" s="5">
        <f t="array" ref="AG17">MAX(IF($D$7:$D$15="Strength",AG$7:AG$15))</f>
        <v>0</v>
      </c>
      <c r="AI17" s="38">
        <f>(SUMIF(D7:D15,"Strength",AH7:AH15)-(SUMIFS(AH7:AH15,C7:C15,"E",D7:D15,"Strength")))</f>
        <v>0</v>
      </c>
      <c r="AJ17" s="3"/>
      <c r="AK17" s="2"/>
      <c r="AL17" s="2"/>
      <c r="AM17" s="2"/>
      <c r="AN17" s="2"/>
    </row>
    <row r="19" spans="1:40" s="37" customFormat="1" x14ac:dyDescent="0.25">
      <c r="A19"/>
      <c r="B19"/>
      <c r="C19" s="281" t="s">
        <v>97</v>
      </c>
      <c r="D19" s="281"/>
      <c r="E19" s="43" t="s">
        <v>65</v>
      </c>
      <c r="F19" s="243" t="s">
        <v>70</v>
      </c>
      <c r="G19" s="244"/>
      <c r="H19" s="244"/>
      <c r="I19" s="245"/>
      <c r="J19"/>
      <c r="K19"/>
      <c r="L19"/>
      <c r="M19"/>
      <c r="N19"/>
      <c r="O19"/>
      <c r="P19"/>
      <c r="Q19"/>
      <c r="R19"/>
      <c r="S19"/>
      <c r="T19"/>
      <c r="U19"/>
      <c r="V19"/>
      <c r="W19"/>
      <c r="X19" s="282" t="s">
        <v>72</v>
      </c>
      <c r="Y19" s="282"/>
      <c r="Z19"/>
      <c r="AA19"/>
      <c r="AB19"/>
      <c r="AC19"/>
      <c r="AD19"/>
      <c r="AE19"/>
      <c r="AF19"/>
      <c r="AG19"/>
      <c r="AI19"/>
      <c r="AJ19"/>
      <c r="AK19"/>
      <c r="AL19"/>
      <c r="AM19"/>
      <c r="AN19"/>
    </row>
    <row r="20" spans="1:40" s="37" customFormat="1" ht="30" customHeight="1" x14ac:dyDescent="0.25">
      <c r="A20"/>
      <c r="B20"/>
      <c r="C20" s="283" t="s">
        <v>4</v>
      </c>
      <c r="D20" s="283"/>
      <c r="E20" s="42">
        <f>SUM(E16:AG16)</f>
        <v>0</v>
      </c>
      <c r="F20" s="246">
        <f>E20/78</f>
        <v>0</v>
      </c>
      <c r="G20" s="247"/>
      <c r="H20" s="247"/>
      <c r="I20" s="248"/>
      <c r="J20"/>
      <c r="K20"/>
      <c r="L20"/>
      <c r="M20"/>
      <c r="N20"/>
      <c r="O20"/>
      <c r="P20"/>
      <c r="Q20"/>
      <c r="R20"/>
      <c r="S20"/>
      <c r="T20"/>
      <c r="U20"/>
      <c r="V20"/>
      <c r="W20"/>
      <c r="X20" s="284" t="s">
        <v>4</v>
      </c>
      <c r="Y20" s="284"/>
      <c r="Z20" s="285" t="s">
        <v>0</v>
      </c>
      <c r="AA20" s="285"/>
      <c r="AB20" s="285" t="s">
        <v>3</v>
      </c>
      <c r="AC20" s="285"/>
      <c r="AD20" s="286" t="s">
        <v>68</v>
      </c>
      <c r="AE20" s="286"/>
      <c r="AF20" s="285" t="s">
        <v>2</v>
      </c>
      <c r="AG20" s="285"/>
      <c r="AI20"/>
      <c r="AJ20"/>
      <c r="AK20"/>
      <c r="AL20"/>
      <c r="AM20"/>
      <c r="AN20"/>
    </row>
    <row r="21" spans="1:40" s="37" customFormat="1" ht="30" customHeight="1" x14ac:dyDescent="0.25">
      <c r="A21"/>
      <c r="B21"/>
      <c r="C21" s="283" t="s">
        <v>1</v>
      </c>
      <c r="D21" s="283"/>
      <c r="E21" s="42">
        <f>SUM(E17:AG17)</f>
        <v>0</v>
      </c>
      <c r="F21" s="246">
        <f>E21/78</f>
        <v>0</v>
      </c>
      <c r="G21" s="247"/>
      <c r="H21" s="247"/>
      <c r="I21" s="248"/>
      <c r="J21"/>
      <c r="K21"/>
      <c r="L21"/>
      <c r="M21"/>
      <c r="N21"/>
      <c r="O21"/>
      <c r="P21"/>
      <c r="Q21"/>
      <c r="R21"/>
      <c r="S21"/>
      <c r="T21"/>
      <c r="U21"/>
      <c r="V21"/>
      <c r="W21"/>
      <c r="X21" s="284" t="s">
        <v>65</v>
      </c>
      <c r="Y21" s="284"/>
      <c r="Z21" s="285">
        <v>0</v>
      </c>
      <c r="AA21" s="285"/>
      <c r="AB21" s="287">
        <v>1</v>
      </c>
      <c r="AC21" s="287"/>
      <c r="AD21" s="288">
        <v>2</v>
      </c>
      <c r="AE21" s="288"/>
      <c r="AF21" s="289">
        <v>3</v>
      </c>
      <c r="AG21" s="289"/>
      <c r="AI21"/>
      <c r="AJ21"/>
      <c r="AK21"/>
      <c r="AL21"/>
      <c r="AM21"/>
      <c r="AN21"/>
    </row>
    <row r="22" spans="1:40" s="37" customFormat="1" ht="30" customHeight="1" x14ac:dyDescent="0.25">
      <c r="A22"/>
      <c r="B22"/>
      <c r="C22"/>
      <c r="D22" s="1"/>
      <c r="E22"/>
      <c r="F22"/>
      <c r="G22"/>
      <c r="H22"/>
      <c r="I22"/>
      <c r="J22"/>
      <c r="K22"/>
      <c r="L22"/>
      <c r="M22"/>
      <c r="N22"/>
      <c r="O22"/>
      <c r="P22"/>
      <c r="Q22"/>
      <c r="R22"/>
      <c r="S22"/>
      <c r="T22"/>
      <c r="U22"/>
      <c r="V22"/>
      <c r="W22"/>
      <c r="X22" s="284" t="s">
        <v>1</v>
      </c>
      <c r="Y22" s="284"/>
      <c r="Z22" s="285" t="s">
        <v>0</v>
      </c>
      <c r="AA22" s="285"/>
      <c r="AB22" s="285" t="s">
        <v>66</v>
      </c>
      <c r="AC22" s="285"/>
      <c r="AD22" s="286" t="s">
        <v>69</v>
      </c>
      <c r="AE22" s="286"/>
      <c r="AF22" s="285" t="s">
        <v>67</v>
      </c>
      <c r="AG22" s="285"/>
      <c r="AI22"/>
      <c r="AJ22"/>
      <c r="AK22"/>
      <c r="AL22"/>
      <c r="AM22"/>
      <c r="AN22"/>
    </row>
  </sheetData>
  <sheetProtection password="D4CF" sheet="1" objects="1" scenarios="1"/>
  <mergeCells count="67">
    <mergeCell ref="X22:Y22"/>
    <mergeCell ref="Z22:AA22"/>
    <mergeCell ref="AB22:AC22"/>
    <mergeCell ref="AD22:AE22"/>
    <mergeCell ref="AF22:AG22"/>
    <mergeCell ref="AD20:AE20"/>
    <mergeCell ref="AF20:AG20"/>
    <mergeCell ref="C21:D21"/>
    <mergeCell ref="X21:Y21"/>
    <mergeCell ref="Z21:AA21"/>
    <mergeCell ref="AB21:AC21"/>
    <mergeCell ref="AD21:AE21"/>
    <mergeCell ref="AF21:AG21"/>
    <mergeCell ref="AB20:AC20"/>
    <mergeCell ref="C19:D19"/>
    <mergeCell ref="X19:Y19"/>
    <mergeCell ref="C20:D20"/>
    <mergeCell ref="X20:Y20"/>
    <mergeCell ref="Z20:AA20"/>
    <mergeCell ref="C16:D16"/>
    <mergeCell ref="C17:D17"/>
    <mergeCell ref="B2:D6"/>
    <mergeCell ref="E2:AG2"/>
    <mergeCell ref="E3:J3"/>
    <mergeCell ref="K3:Q3"/>
    <mergeCell ref="R3:S3"/>
    <mergeCell ref="T3:Y3"/>
    <mergeCell ref="Z3:AB3"/>
    <mergeCell ref="AC3:AD3"/>
    <mergeCell ref="AE3:AG3"/>
    <mergeCell ref="B7:B8"/>
    <mergeCell ref="B9:B10"/>
    <mergeCell ref="B11:B12"/>
    <mergeCell ref="B13:B14"/>
    <mergeCell ref="B16:B17"/>
    <mergeCell ref="F16:I16"/>
    <mergeCell ref="F17:I17"/>
    <mergeCell ref="F19:I19"/>
    <mergeCell ref="F20:I20"/>
    <mergeCell ref="F21:I21"/>
    <mergeCell ref="F6:I6"/>
    <mergeCell ref="E4:E5"/>
    <mergeCell ref="J4:J5"/>
    <mergeCell ref="K4:K5"/>
    <mergeCell ref="L4:L5"/>
    <mergeCell ref="V4:V5"/>
    <mergeCell ref="M4:M5"/>
    <mergeCell ref="N4:N5"/>
    <mergeCell ref="O4:O5"/>
    <mergeCell ref="P4:P5"/>
    <mergeCell ref="Q4:Q5"/>
    <mergeCell ref="AG4:AG5"/>
    <mergeCell ref="F5:I5"/>
    <mergeCell ref="AB4:AB5"/>
    <mergeCell ref="AC4:AC5"/>
    <mergeCell ref="AD4:AD5"/>
    <mergeCell ref="AE4:AE5"/>
    <mergeCell ref="AF4:AF5"/>
    <mergeCell ref="W4:W5"/>
    <mergeCell ref="X4:X5"/>
    <mergeCell ref="Y4:Y5"/>
    <mergeCell ref="Z4:Z5"/>
    <mergeCell ref="AA4:AA5"/>
    <mergeCell ref="R4:R5"/>
    <mergeCell ref="S4:S5"/>
    <mergeCell ref="T4:T5"/>
    <mergeCell ref="U4:U5"/>
  </mergeCells>
  <conditionalFormatting sqref="AI16:AI17 K7:AG14 E7:I14 J16:AG17 E16:F17">
    <cfRule type="cellIs" dxfId="516" priority="5" operator="equal">
      <formula>0</formula>
    </cfRule>
    <cfRule type="cellIs" dxfId="515" priority="7" operator="equal">
      <formula>2</formula>
    </cfRule>
    <cfRule type="cellIs" dxfId="514" priority="8" operator="equal">
      <formula>3</formula>
    </cfRule>
  </conditionalFormatting>
  <conditionalFormatting sqref="AI16:AI17 K7:AG14 E7:I14 J16:AG17 E16:F17">
    <cfRule type="cellIs" dxfId="513" priority="6" operator="equal">
      <formula>1</formula>
    </cfRule>
  </conditionalFormatting>
  <conditionalFormatting sqref="B7:B14">
    <cfRule type="expression" dxfId="512" priority="4">
      <formula>$C7="E"</formula>
    </cfRule>
  </conditionalFormatting>
  <conditionalFormatting sqref="B7:B14">
    <cfRule type="expression" dxfId="511" priority="3">
      <formula>$C7="I"</formula>
    </cfRule>
  </conditionalFormatting>
  <conditionalFormatting sqref="I7:I14">
    <cfRule type="expression" dxfId="510" priority="2">
      <formula>$C7="E"</formula>
    </cfRule>
  </conditionalFormatting>
  <conditionalFormatting sqref="I8">
    <cfRule type="expression" dxfId="509" priority="1">
      <formula>$C$8="E"</formula>
    </cfRule>
  </conditionalFormatting>
  <pageMargins left="0.70866141732283472" right="0.70866141732283472" top="0.94488188976377963" bottom="0.74803149606299213" header="0.31496062992125984" footer="0.31496062992125984"/>
  <pageSetup paperSize="9" scale="50" orientation="landscape" cellComments="asDisplayed" r:id="rId1"/>
  <headerFooter>
    <oddHeader>&amp;C&amp;"-,Bold"Green Infrastructure Policy Assessment Framework&amp;"-,Regular"
Scoring Matrix: Overview</oddHeader>
    <oddFooter>&amp;L&amp;9&amp;F
&amp;D&amp;R&amp;9developed by:   &amp;11&amp;G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anchor moveWithCells="1" sizeWithCells="1">
                  <from>
                    <xdr:col>1</xdr:col>
                    <xdr:colOff>190500</xdr:colOff>
                    <xdr:row>19</xdr:row>
                    <xdr:rowOff>28575</xdr:rowOff>
                  </from>
                  <to>
                    <xdr:col>1</xdr:col>
                    <xdr:colOff>1981200</xdr:colOff>
                    <xdr:row>20</xdr:row>
                    <xdr:rowOff>114300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M21"/>
  <sheetViews>
    <sheetView showGridLines="0" zoomScale="82" zoomScaleNormal="82" workbookViewId="0">
      <selection activeCell="T19" sqref="T19"/>
    </sheetView>
  </sheetViews>
  <sheetFormatPr defaultRowHeight="15" x14ac:dyDescent="0.25"/>
  <cols>
    <col min="1" max="1" width="36.42578125" style="85" customWidth="1"/>
    <col min="2" max="2" width="4" style="85" customWidth="1"/>
    <col min="3" max="3" width="10" style="110" customWidth="1"/>
    <col min="4" max="4" width="6.28515625" style="85" customWidth="1"/>
    <col min="5" max="8" width="1.85546875" style="85" customWidth="1"/>
    <col min="9" max="32" width="6.28515625" style="85" customWidth="1"/>
    <col min="33" max="33" width="3.42578125" style="84" bestFit="1" customWidth="1"/>
    <col min="34" max="34" width="7.28515625" style="85" customWidth="1"/>
    <col min="35" max="35" width="11.7109375" style="85" bestFit="1" customWidth="1"/>
    <col min="36" max="39" width="11.140625" style="85" customWidth="1"/>
    <col min="40" max="16384" width="9.140625" style="85"/>
  </cols>
  <sheetData>
    <row r="1" spans="1:39" ht="15" customHeight="1" x14ac:dyDescent="0.25">
      <c r="A1" s="253" t="s">
        <v>64</v>
      </c>
      <c r="B1" s="254"/>
      <c r="C1" s="255"/>
      <c r="D1" s="341" t="s">
        <v>63</v>
      </c>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3"/>
      <c r="AE1" s="343"/>
      <c r="AF1" s="344"/>
    </row>
    <row r="2" spans="1:39" ht="26.25" customHeight="1" x14ac:dyDescent="0.25">
      <c r="A2" s="256"/>
      <c r="B2" s="257"/>
      <c r="C2" s="258"/>
      <c r="D2" s="345" t="s">
        <v>62</v>
      </c>
      <c r="E2" s="346"/>
      <c r="F2" s="346"/>
      <c r="G2" s="346"/>
      <c r="H2" s="346"/>
      <c r="I2" s="347"/>
      <c r="J2" s="348" t="s">
        <v>61</v>
      </c>
      <c r="K2" s="349"/>
      <c r="L2" s="349"/>
      <c r="M2" s="349"/>
      <c r="N2" s="349"/>
      <c r="O2" s="349"/>
      <c r="P2" s="350"/>
      <c r="Q2" s="351" t="s">
        <v>60</v>
      </c>
      <c r="R2" s="351"/>
      <c r="S2" s="352" t="s">
        <v>59</v>
      </c>
      <c r="T2" s="352"/>
      <c r="U2" s="352"/>
      <c r="V2" s="352"/>
      <c r="W2" s="352"/>
      <c r="X2" s="352"/>
      <c r="Y2" s="353" t="s">
        <v>58</v>
      </c>
      <c r="Z2" s="353"/>
      <c r="AA2" s="353"/>
      <c r="AB2" s="354" t="s">
        <v>57</v>
      </c>
      <c r="AC2" s="354"/>
      <c r="AD2" s="355" t="s">
        <v>56</v>
      </c>
      <c r="AE2" s="356"/>
      <c r="AF2" s="357"/>
    </row>
    <row r="3" spans="1:39" ht="90" customHeight="1" x14ac:dyDescent="0.25">
      <c r="A3" s="256"/>
      <c r="B3" s="257"/>
      <c r="C3" s="258"/>
      <c r="D3" s="319" t="s">
        <v>55</v>
      </c>
      <c r="E3" s="137" t="s">
        <v>88</v>
      </c>
      <c r="F3" s="137" t="s">
        <v>99</v>
      </c>
      <c r="G3" s="137" t="s">
        <v>98</v>
      </c>
      <c r="H3" s="137" t="s">
        <v>100</v>
      </c>
      <c r="I3" s="321" t="s">
        <v>54</v>
      </c>
      <c r="J3" s="323" t="s">
        <v>53</v>
      </c>
      <c r="K3" s="314" t="s">
        <v>52</v>
      </c>
      <c r="L3" s="314" t="s">
        <v>51</v>
      </c>
      <c r="M3" s="314" t="s">
        <v>50</v>
      </c>
      <c r="N3" s="314" t="s">
        <v>49</v>
      </c>
      <c r="O3" s="314" t="s">
        <v>48</v>
      </c>
      <c r="P3" s="316" t="s">
        <v>47</v>
      </c>
      <c r="Q3" s="308" t="s">
        <v>46</v>
      </c>
      <c r="R3" s="310" t="s">
        <v>45</v>
      </c>
      <c r="S3" s="312" t="s">
        <v>86</v>
      </c>
      <c r="T3" s="300" t="s">
        <v>85</v>
      </c>
      <c r="U3" s="300" t="s">
        <v>44</v>
      </c>
      <c r="V3" s="300" t="s">
        <v>43</v>
      </c>
      <c r="W3" s="300" t="s">
        <v>42</v>
      </c>
      <c r="X3" s="302" t="s">
        <v>41</v>
      </c>
      <c r="Y3" s="304" t="s">
        <v>40</v>
      </c>
      <c r="Z3" s="306" t="s">
        <v>39</v>
      </c>
      <c r="AA3" s="292" t="s">
        <v>38</v>
      </c>
      <c r="AB3" s="294" t="s">
        <v>37</v>
      </c>
      <c r="AC3" s="296" t="s">
        <v>36</v>
      </c>
      <c r="AD3" s="298" t="s">
        <v>35</v>
      </c>
      <c r="AE3" s="299" t="s">
        <v>34</v>
      </c>
      <c r="AF3" s="290" t="s">
        <v>33</v>
      </c>
    </row>
    <row r="4" spans="1:39" ht="69.95" customHeight="1" x14ac:dyDescent="0.25">
      <c r="A4" s="256"/>
      <c r="B4" s="257"/>
      <c r="C4" s="258"/>
      <c r="D4" s="320"/>
      <c r="E4" s="291" t="s">
        <v>87</v>
      </c>
      <c r="F4" s="291"/>
      <c r="G4" s="291"/>
      <c r="H4" s="291"/>
      <c r="I4" s="322"/>
      <c r="J4" s="324"/>
      <c r="K4" s="315"/>
      <c r="L4" s="315"/>
      <c r="M4" s="315"/>
      <c r="N4" s="315"/>
      <c r="O4" s="315"/>
      <c r="P4" s="317"/>
      <c r="Q4" s="309"/>
      <c r="R4" s="311"/>
      <c r="S4" s="313"/>
      <c r="T4" s="301"/>
      <c r="U4" s="301"/>
      <c r="V4" s="301"/>
      <c r="W4" s="301"/>
      <c r="X4" s="303"/>
      <c r="Y4" s="305"/>
      <c r="Z4" s="307"/>
      <c r="AA4" s="293"/>
      <c r="AB4" s="295"/>
      <c r="AC4" s="297"/>
      <c r="AD4" s="298"/>
      <c r="AE4" s="299"/>
      <c r="AF4" s="290"/>
    </row>
    <row r="5" spans="1:39" ht="20.100000000000001" customHeight="1" thickBot="1" x14ac:dyDescent="0.3">
      <c r="A5" s="259"/>
      <c r="B5" s="260"/>
      <c r="C5" s="261"/>
      <c r="D5" s="86" t="s">
        <v>32</v>
      </c>
      <c r="E5" s="318" t="s">
        <v>31</v>
      </c>
      <c r="F5" s="318"/>
      <c r="G5" s="318"/>
      <c r="H5" s="318"/>
      <c r="I5" s="87" t="s">
        <v>30</v>
      </c>
      <c r="J5" s="88" t="s">
        <v>29</v>
      </c>
      <c r="K5" s="88" t="s">
        <v>28</v>
      </c>
      <c r="L5" s="88" t="s">
        <v>27</v>
      </c>
      <c r="M5" s="88" t="s">
        <v>26</v>
      </c>
      <c r="N5" s="88" t="s">
        <v>25</v>
      </c>
      <c r="O5" s="88" t="s">
        <v>24</v>
      </c>
      <c r="P5" s="89" t="s">
        <v>23</v>
      </c>
      <c r="Q5" s="90" t="s">
        <v>22</v>
      </c>
      <c r="R5" s="91" t="s">
        <v>21</v>
      </c>
      <c r="S5" s="92" t="s">
        <v>20</v>
      </c>
      <c r="T5" s="93" t="s">
        <v>19</v>
      </c>
      <c r="U5" s="93" t="s">
        <v>18</v>
      </c>
      <c r="V5" s="93" t="s">
        <v>17</v>
      </c>
      <c r="W5" s="93" t="s">
        <v>16</v>
      </c>
      <c r="X5" s="94" t="s">
        <v>15</v>
      </c>
      <c r="Y5" s="95" t="s">
        <v>14</v>
      </c>
      <c r="Z5" s="96" t="s">
        <v>13</v>
      </c>
      <c r="AA5" s="97" t="s">
        <v>12</v>
      </c>
      <c r="AB5" s="98" t="s">
        <v>11</v>
      </c>
      <c r="AC5" s="99" t="s">
        <v>10</v>
      </c>
      <c r="AD5" s="100" t="s">
        <v>9</v>
      </c>
      <c r="AE5" s="101" t="s">
        <v>8</v>
      </c>
      <c r="AF5" s="102" t="s">
        <v>7</v>
      </c>
    </row>
    <row r="6" spans="1:39" ht="29.25" customHeight="1" x14ac:dyDescent="0.25">
      <c r="A6" s="277" t="s">
        <v>101</v>
      </c>
      <c r="B6" s="59"/>
      <c r="C6" s="103" t="s">
        <v>4</v>
      </c>
      <c r="D6" s="61"/>
      <c r="E6" s="130"/>
      <c r="F6" s="131"/>
      <c r="G6" s="131"/>
      <c r="H6" s="132"/>
      <c r="I6" s="104"/>
      <c r="J6" s="65"/>
      <c r="K6" s="62"/>
      <c r="L6" s="62"/>
      <c r="M6" s="66"/>
      <c r="N6" s="66"/>
      <c r="O6" s="66"/>
      <c r="P6" s="67"/>
      <c r="Q6" s="61"/>
      <c r="R6" s="67"/>
      <c r="S6" s="61"/>
      <c r="T6" s="65"/>
      <c r="U6" s="65"/>
      <c r="V6" s="62"/>
      <c r="W6" s="62"/>
      <c r="X6" s="67"/>
      <c r="Y6" s="61"/>
      <c r="Z6" s="68"/>
      <c r="AA6" s="67"/>
      <c r="AB6" s="61"/>
      <c r="AC6" s="62"/>
      <c r="AD6" s="78"/>
      <c r="AE6" s="79"/>
      <c r="AF6" s="80"/>
      <c r="AG6" s="105">
        <f>SUM(J6:AF6)</f>
        <v>0</v>
      </c>
    </row>
    <row r="7" spans="1:39" ht="29.25" customHeight="1" x14ac:dyDescent="0.25">
      <c r="A7" s="278"/>
      <c r="B7" s="106">
        <f>B6</f>
        <v>0</v>
      </c>
      <c r="C7" s="107" t="s">
        <v>1</v>
      </c>
      <c r="D7" s="63"/>
      <c r="E7" s="133"/>
      <c r="F7" s="134"/>
      <c r="G7" s="134"/>
      <c r="H7" s="135"/>
      <c r="I7" s="108"/>
      <c r="J7" s="69"/>
      <c r="K7" s="64"/>
      <c r="L7" s="64"/>
      <c r="M7" s="70"/>
      <c r="N7" s="70"/>
      <c r="O7" s="70"/>
      <c r="P7" s="71"/>
      <c r="Q7" s="63"/>
      <c r="R7" s="71"/>
      <c r="S7" s="63"/>
      <c r="T7" s="69"/>
      <c r="U7" s="69"/>
      <c r="V7" s="64"/>
      <c r="W7" s="64"/>
      <c r="X7" s="71"/>
      <c r="Y7" s="63"/>
      <c r="Z7" s="72"/>
      <c r="AA7" s="71"/>
      <c r="AB7" s="63"/>
      <c r="AC7" s="64"/>
      <c r="AD7" s="63"/>
      <c r="AE7" s="64"/>
      <c r="AF7" s="71"/>
      <c r="AG7" s="105">
        <f t="shared" ref="AG7:AG13" si="0">SUM(J7:AF7)</f>
        <v>0</v>
      </c>
      <c r="AL7" s="109"/>
    </row>
    <row r="8" spans="1:39" ht="29.25" customHeight="1" x14ac:dyDescent="0.25">
      <c r="A8" s="277" t="s">
        <v>101</v>
      </c>
      <c r="B8" s="60"/>
      <c r="C8" s="103" t="s">
        <v>4</v>
      </c>
      <c r="D8" s="63"/>
      <c r="E8" s="133"/>
      <c r="F8" s="134"/>
      <c r="G8" s="134"/>
      <c r="H8" s="135"/>
      <c r="I8" s="108"/>
      <c r="J8" s="69"/>
      <c r="K8" s="64"/>
      <c r="L8" s="64"/>
      <c r="M8" s="70"/>
      <c r="N8" s="70"/>
      <c r="O8" s="70"/>
      <c r="P8" s="71"/>
      <c r="Q8" s="63"/>
      <c r="R8" s="71"/>
      <c r="S8" s="63"/>
      <c r="T8" s="69"/>
      <c r="U8" s="69"/>
      <c r="V8" s="64"/>
      <c r="W8" s="64"/>
      <c r="X8" s="71"/>
      <c r="Y8" s="63"/>
      <c r="Z8" s="72"/>
      <c r="AA8" s="71"/>
      <c r="AB8" s="63"/>
      <c r="AC8" s="64"/>
      <c r="AD8" s="63"/>
      <c r="AE8" s="64"/>
      <c r="AF8" s="71"/>
      <c r="AG8" s="105">
        <f t="shared" si="0"/>
        <v>0</v>
      </c>
    </row>
    <row r="9" spans="1:39" ht="29.25" customHeight="1" x14ac:dyDescent="0.25">
      <c r="A9" s="278"/>
      <c r="B9" s="106">
        <f>B8</f>
        <v>0</v>
      </c>
      <c r="C9" s="103" t="s">
        <v>1</v>
      </c>
      <c r="D9" s="63"/>
      <c r="E9" s="133"/>
      <c r="F9" s="134"/>
      <c r="G9" s="134"/>
      <c r="H9" s="135"/>
      <c r="I9" s="108"/>
      <c r="J9" s="69"/>
      <c r="K9" s="64"/>
      <c r="L9" s="64"/>
      <c r="M9" s="70"/>
      <c r="N9" s="70"/>
      <c r="O9" s="70"/>
      <c r="P9" s="71"/>
      <c r="Q9" s="63"/>
      <c r="R9" s="71"/>
      <c r="S9" s="63"/>
      <c r="T9" s="69"/>
      <c r="U9" s="69"/>
      <c r="V9" s="64"/>
      <c r="W9" s="64"/>
      <c r="X9" s="71"/>
      <c r="Y9" s="63"/>
      <c r="Z9" s="72"/>
      <c r="AA9" s="71"/>
      <c r="AB9" s="63"/>
      <c r="AC9" s="64"/>
      <c r="AD9" s="63"/>
      <c r="AE9" s="64"/>
      <c r="AF9" s="71"/>
      <c r="AG9" s="105">
        <f t="shared" si="0"/>
        <v>0</v>
      </c>
    </row>
    <row r="10" spans="1:39" ht="29.25" customHeight="1" x14ac:dyDescent="0.25">
      <c r="A10" s="277" t="s">
        <v>101</v>
      </c>
      <c r="B10" s="60"/>
      <c r="C10" s="103" t="s">
        <v>4</v>
      </c>
      <c r="D10" s="63"/>
      <c r="E10" s="133"/>
      <c r="F10" s="134"/>
      <c r="G10" s="134"/>
      <c r="H10" s="135"/>
      <c r="I10" s="108"/>
      <c r="J10" s="69"/>
      <c r="K10" s="64"/>
      <c r="L10" s="64"/>
      <c r="M10" s="70"/>
      <c r="N10" s="70"/>
      <c r="O10" s="70"/>
      <c r="P10" s="71"/>
      <c r="Q10" s="63"/>
      <c r="R10" s="71"/>
      <c r="S10" s="63"/>
      <c r="T10" s="69"/>
      <c r="U10" s="69"/>
      <c r="V10" s="64"/>
      <c r="W10" s="64"/>
      <c r="X10" s="71"/>
      <c r="Y10" s="63"/>
      <c r="Z10" s="72"/>
      <c r="AA10" s="71"/>
      <c r="AB10" s="63"/>
      <c r="AC10" s="64"/>
      <c r="AD10" s="63"/>
      <c r="AE10" s="64"/>
      <c r="AF10" s="71"/>
      <c r="AG10" s="105">
        <f t="shared" si="0"/>
        <v>0</v>
      </c>
    </row>
    <row r="11" spans="1:39" ht="29.25" customHeight="1" x14ac:dyDescent="0.25">
      <c r="A11" s="278"/>
      <c r="B11" s="106">
        <f>B10</f>
        <v>0</v>
      </c>
      <c r="C11" s="103" t="s">
        <v>1</v>
      </c>
      <c r="D11" s="63"/>
      <c r="E11" s="133"/>
      <c r="F11" s="134"/>
      <c r="G11" s="134"/>
      <c r="H11" s="135"/>
      <c r="I11" s="108"/>
      <c r="J11" s="69"/>
      <c r="K11" s="64"/>
      <c r="L11" s="64"/>
      <c r="M11" s="70"/>
      <c r="N11" s="70"/>
      <c r="O11" s="70"/>
      <c r="P11" s="71"/>
      <c r="Q11" s="63"/>
      <c r="R11" s="71"/>
      <c r="S11" s="63"/>
      <c r="T11" s="69"/>
      <c r="U11" s="69"/>
      <c r="V11" s="64"/>
      <c r="W11" s="64"/>
      <c r="X11" s="71"/>
      <c r="Y11" s="63"/>
      <c r="Z11" s="72"/>
      <c r="AA11" s="71"/>
      <c r="AB11" s="63"/>
      <c r="AC11" s="64"/>
      <c r="AD11" s="63"/>
      <c r="AE11" s="64"/>
      <c r="AF11" s="71"/>
      <c r="AG11" s="105">
        <f t="shared" si="0"/>
        <v>0</v>
      </c>
    </row>
    <row r="12" spans="1:39" ht="29.25" customHeight="1" x14ac:dyDescent="0.25">
      <c r="A12" s="277" t="s">
        <v>101</v>
      </c>
      <c r="B12" s="60"/>
      <c r="C12" s="103" t="s">
        <v>4</v>
      </c>
      <c r="D12" s="63"/>
      <c r="E12" s="133"/>
      <c r="F12" s="134"/>
      <c r="G12" s="134"/>
      <c r="H12" s="135"/>
      <c r="I12" s="108"/>
      <c r="J12" s="69"/>
      <c r="K12" s="64"/>
      <c r="L12" s="64"/>
      <c r="M12" s="70"/>
      <c r="N12" s="70"/>
      <c r="O12" s="70"/>
      <c r="P12" s="71"/>
      <c r="Q12" s="63"/>
      <c r="R12" s="71"/>
      <c r="S12" s="63"/>
      <c r="T12" s="69"/>
      <c r="U12" s="69"/>
      <c r="V12" s="64"/>
      <c r="W12" s="64"/>
      <c r="X12" s="71"/>
      <c r="Y12" s="63"/>
      <c r="Z12" s="72"/>
      <c r="AA12" s="71"/>
      <c r="AB12" s="63"/>
      <c r="AC12" s="64"/>
      <c r="AD12" s="63"/>
      <c r="AE12" s="64"/>
      <c r="AF12" s="71"/>
      <c r="AG12" s="105">
        <f t="shared" si="0"/>
        <v>0</v>
      </c>
      <c r="AK12" s="110"/>
    </row>
    <row r="13" spans="1:39" ht="29.25" customHeight="1" x14ac:dyDescent="0.25">
      <c r="A13" s="278"/>
      <c r="B13" s="106">
        <f>B12</f>
        <v>0</v>
      </c>
      <c r="C13" s="103" t="s">
        <v>1</v>
      </c>
      <c r="D13" s="63"/>
      <c r="E13" s="133"/>
      <c r="F13" s="134"/>
      <c r="G13" s="134"/>
      <c r="H13" s="135"/>
      <c r="I13" s="111"/>
      <c r="J13" s="69"/>
      <c r="K13" s="64"/>
      <c r="L13" s="64"/>
      <c r="M13" s="70"/>
      <c r="N13" s="70"/>
      <c r="O13" s="70"/>
      <c r="P13" s="71"/>
      <c r="Q13" s="63"/>
      <c r="R13" s="71"/>
      <c r="S13" s="63"/>
      <c r="T13" s="69"/>
      <c r="U13" s="69"/>
      <c r="V13" s="64"/>
      <c r="W13" s="64"/>
      <c r="X13" s="71"/>
      <c r="Y13" s="63"/>
      <c r="Z13" s="72"/>
      <c r="AA13" s="71"/>
      <c r="AB13" s="63"/>
      <c r="AC13" s="64"/>
      <c r="AD13" s="63"/>
      <c r="AE13" s="64"/>
      <c r="AF13" s="71"/>
      <c r="AG13" s="105">
        <f t="shared" si="0"/>
        <v>0</v>
      </c>
      <c r="AK13" s="110"/>
    </row>
    <row r="14" spans="1:39" ht="20.100000000000001" customHeight="1" thickBot="1" x14ac:dyDescent="0.3">
      <c r="A14" s="112"/>
      <c r="B14" s="113"/>
      <c r="C14" s="113"/>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5"/>
      <c r="AH14" s="84"/>
      <c r="AI14" s="116"/>
      <c r="AJ14" s="117"/>
      <c r="AK14" s="117"/>
      <c r="AL14" s="118"/>
      <c r="AM14" s="117"/>
    </row>
    <row r="15" spans="1:39" ht="29.25" customHeight="1" x14ac:dyDescent="0.25">
      <c r="A15" s="358" t="s">
        <v>5</v>
      </c>
      <c r="B15" s="337" t="s">
        <v>4</v>
      </c>
      <c r="C15" s="338"/>
      <c r="D15" s="61">
        <f t="array" ref="D15">MAX(IF(B6:B14="I",IF(C6:C14="Coverage",D6:D14,)))</f>
        <v>0</v>
      </c>
      <c r="E15" s="325">
        <f>IF(SUMIF(C6:C14,"Coverage",H6:H14)/12&gt;0.75,3,IF(SUMIF(C6:C14,"Coverage",H6:H14)/12&gt;=0.5,2,IF(SUMIF(C6:C14,"Coverage",H6:H14)/12&gt;=0.2,1,0)))</f>
        <v>0</v>
      </c>
      <c r="F15" s="326"/>
      <c r="G15" s="326"/>
      <c r="H15" s="327"/>
      <c r="I15" s="67">
        <f>IF(AH15/69&gt;=0.7,3,IF(AH15/69&gt;=0.5,2,IF(AH15/69&gt;=0.2,1,0)))</f>
        <v>0</v>
      </c>
      <c r="J15" s="61">
        <f t="array" ref="J15">MAX(IF($C$6:$C$14="Coverage",J$6:J$14))</f>
        <v>0</v>
      </c>
      <c r="K15" s="62">
        <f t="array" ref="K15">MAX(IF($C$6:$C$14="Coverage",K$6:K$14))</f>
        <v>0</v>
      </c>
      <c r="L15" s="62">
        <f t="array" ref="L15">MAX(IF($C$6:$C$14="Coverage",L$6:L$14))</f>
        <v>0</v>
      </c>
      <c r="M15" s="62">
        <f t="array" ref="M15">MAX(IF($C$6:$C$14="Coverage",M$6:M$14))</f>
        <v>0</v>
      </c>
      <c r="N15" s="62">
        <f t="array" ref="N15">MAX(IF($C$6:$C$14="Coverage",N$6:N$14))</f>
        <v>0</v>
      </c>
      <c r="O15" s="62">
        <f t="array" ref="O15">MAX(IF($C$6:$C$14="Coverage",O$6:O$14))</f>
        <v>0</v>
      </c>
      <c r="P15" s="67">
        <f t="array" ref="P15">MAX(IF($C$6:$C$14="Coverage",P$6:P$14))</f>
        <v>0</v>
      </c>
      <c r="Q15" s="65">
        <f t="array" ref="Q15">MAX(IF($C$6:$C$14="Coverage",Q$6:Q$14))</f>
        <v>0</v>
      </c>
      <c r="R15" s="67">
        <f t="array" ref="R15">MAX(IF($C$6:$C$14="Coverage",R$6:R$14))</f>
        <v>0</v>
      </c>
      <c r="S15" s="65">
        <f t="array" ref="S15">MAX(IF($C$6:$C$14="Coverage",S$6:S$14))</f>
        <v>0</v>
      </c>
      <c r="T15" s="62">
        <f t="array" ref="T15">MAX(IF($C$6:$C$14="Coverage",T$6:T$14))</f>
        <v>0</v>
      </c>
      <c r="U15" s="62">
        <f t="array" ref="U15">MAX(IF($C$6:$C$14="Coverage",U$6:U$14))</f>
        <v>0</v>
      </c>
      <c r="V15" s="62">
        <f t="array" ref="V15">MAX(IF($C$6:$C$14="Coverage",V$6:V$14))</f>
        <v>0</v>
      </c>
      <c r="W15" s="62">
        <f t="array" ref="W15">MAX(IF($C$6:$C$14="Coverage",W$6:W$14))</f>
        <v>0</v>
      </c>
      <c r="X15" s="67">
        <f t="array" ref="X15">MAX(IF($C$6:$C$14="Coverage",X$6:X$14))</f>
        <v>0</v>
      </c>
      <c r="Y15" s="65">
        <f t="array" ref="Y15">MAX(IF($C$6:$C$14="Coverage",Y$6:Y$14))</f>
        <v>0</v>
      </c>
      <c r="Z15" s="62">
        <f t="array" ref="Z15">MAX(IF($C$6:$C$14="Coverage",Z$6:Z$14))</f>
        <v>0</v>
      </c>
      <c r="AA15" s="67">
        <f t="array" ref="AA15">MAX(IF($C$6:$C$14="Coverage",AA$6:AA$14))</f>
        <v>0</v>
      </c>
      <c r="AB15" s="65">
        <f t="array" ref="AB15">MAX(IF($C$6:$C$14="Coverage",AB$6:AB$14))</f>
        <v>0</v>
      </c>
      <c r="AC15" s="67">
        <f t="array" ref="AC15">MAX(IF($C$6:$C$14="Coverage",AC$6:AC$14))</f>
        <v>0</v>
      </c>
      <c r="AD15" s="65">
        <f t="array" ref="AD15">MAX(IF($C$6:$C$14="Coverage",AD$6:AD$14))</f>
        <v>0</v>
      </c>
      <c r="AE15" s="62">
        <f t="array" ref="AE15">MAX(IF($C$6:$C$14="Coverage",AE$6:AE$14))</f>
        <v>0</v>
      </c>
      <c r="AF15" s="67">
        <f t="array" ref="AF15">MAX(IF($C$6:$C$14="Coverage",AF$6:AF$14))</f>
        <v>0</v>
      </c>
      <c r="AH15" s="119">
        <f>(SUMIF(C6:C14,"Coverage",AG6:AG14)-(SUMIFS(AG6:AG14,B6:B14,"E",C6:C14,"Coverage")))</f>
        <v>0</v>
      </c>
      <c r="AI15" s="120"/>
      <c r="AJ15" s="121"/>
      <c r="AK15" s="121"/>
      <c r="AL15" s="121"/>
      <c r="AM15" s="121"/>
    </row>
    <row r="16" spans="1:39" ht="29.25" customHeight="1" thickBot="1" x14ac:dyDescent="0.3">
      <c r="A16" s="359"/>
      <c r="B16" s="339" t="s">
        <v>1</v>
      </c>
      <c r="C16" s="340"/>
      <c r="D16" s="122">
        <f t="array" ref="D16">MAX(IF(B6:B14="I",IF(C6:C14="Strength",D6:D14,)))</f>
        <v>0</v>
      </c>
      <c r="E16" s="328">
        <f>IF(SUMIF(C6:C14,"Strength",H6:H14)/12&gt;0.75,3,IF(SUMIF(C6:C14,"Strength",H6:H14)/12&gt;=0.5,2,IF(SUMIF(C6:C14,"Strength",H6:H14)/12&gt;=0.2,1,0)))</f>
        <v>0</v>
      </c>
      <c r="F16" s="329"/>
      <c r="G16" s="329"/>
      <c r="H16" s="330"/>
      <c r="I16" s="124">
        <f>IF(AH16/69&gt;=0.7,3,IF(AH16/69&gt;=0.5,2,IF(AH16/69&gt;=0.2,1,0)))</f>
        <v>0</v>
      </c>
      <c r="J16" s="122">
        <f t="array" ref="J16">MAX(IF($C$6:$C$14="Strength",J$6:J$14))</f>
        <v>0</v>
      </c>
      <c r="K16" s="123">
        <f t="array" ref="K16">MAX(IF($C$6:$C$14="Strength",K$6:K$14))</f>
        <v>0</v>
      </c>
      <c r="L16" s="123">
        <f t="array" ref="L16">MAX(IF($C$6:$C$14="Strength",L$6:L$14))</f>
        <v>0</v>
      </c>
      <c r="M16" s="123">
        <f t="array" ref="M16">MAX(IF($C$6:$C$14="Strength",M$6:M$14))</f>
        <v>0</v>
      </c>
      <c r="N16" s="123">
        <f t="array" ref="N16">MAX(IF($C$6:$C$14="Strength",N$6:N$14))</f>
        <v>0</v>
      </c>
      <c r="O16" s="123">
        <f t="array" ref="O16">MAX(IF($C$6:$C$14="Strength",O$6:O$14))</f>
        <v>0</v>
      </c>
      <c r="P16" s="124">
        <f t="array" ref="P16">MAX(IF($C$6:$C$14="Strength",P$6:P$14))</f>
        <v>0</v>
      </c>
      <c r="Q16" s="125">
        <f t="array" ref="Q16">MAX(IF($C$6:$C$14="Strength",Q$6:Q$14))</f>
        <v>0</v>
      </c>
      <c r="R16" s="124">
        <f t="array" ref="R16">MAX(IF($C$6:$C$14="Strength",R$6:R$14))</f>
        <v>0</v>
      </c>
      <c r="S16" s="125">
        <f t="array" ref="S16">MAX(IF($C$6:$C$14="Strength",S$6:S$14))</f>
        <v>0</v>
      </c>
      <c r="T16" s="123">
        <f t="array" ref="T16">MAX(IF($C$6:$C$14="Strength",T$6:T$14))</f>
        <v>0</v>
      </c>
      <c r="U16" s="123">
        <f t="array" ref="U16">MAX(IF($C$6:$C$14="Strength",U$6:U$14))</f>
        <v>0</v>
      </c>
      <c r="V16" s="123">
        <f t="array" ref="V16">MAX(IF($C$6:$C$14="Strength",V$6:V$14))</f>
        <v>0</v>
      </c>
      <c r="W16" s="123">
        <f t="array" ref="W16">MAX(IF($C$6:$C$14="Strength",W$6:W$14))</f>
        <v>0</v>
      </c>
      <c r="X16" s="124">
        <f t="array" ref="X16">MAX(IF($C$6:$C$14="Strength",X$6:X$14))</f>
        <v>0</v>
      </c>
      <c r="Y16" s="125">
        <f t="array" ref="Y16">MAX(IF($C$6:$C$14="Strength",Y$6:Y$14))</f>
        <v>0</v>
      </c>
      <c r="Z16" s="123">
        <f t="array" ref="Z16">MAX(IF($C$6:$C$14="Strength",Z$6:Z$14))</f>
        <v>0</v>
      </c>
      <c r="AA16" s="124">
        <f t="array" ref="AA16">MAX(IF($C$6:$C$14="Strength",AA$6:AA$14))</f>
        <v>0</v>
      </c>
      <c r="AB16" s="125">
        <f t="array" ref="AB16">MAX(IF($C$6:$C$14="Strength",AB$6:AB$14))</f>
        <v>0</v>
      </c>
      <c r="AC16" s="124">
        <f t="array" ref="AC16">MAX(IF($C$6:$C$14="Strength",AC$6:AC$14))</f>
        <v>0</v>
      </c>
      <c r="AD16" s="125">
        <f t="array" ref="AD16">MAX(IF($C$6:$C$14="Strength",AD$6:AD$14))</f>
        <v>0</v>
      </c>
      <c r="AE16" s="123">
        <f t="array" ref="AE16">MAX(IF($C$6:$C$14="Strength",AE$6:AE$14))</f>
        <v>0</v>
      </c>
      <c r="AF16" s="124">
        <f t="array" ref="AF16">MAX(IF($C$6:$C$14="Strength",AF$6:AF$14))</f>
        <v>0</v>
      </c>
      <c r="AH16" s="119">
        <f>(SUMIF(C6:C14,"Strength",AG6:AG14)-(SUMIFS(AG6:AG14,B6:B14,"E",C6:C14,"Strength")))</f>
        <v>0</v>
      </c>
      <c r="AI16" s="120"/>
      <c r="AJ16" s="121"/>
      <c r="AK16" s="121"/>
      <c r="AL16" s="121"/>
      <c r="AM16" s="121"/>
    </row>
    <row r="18" spans="2:32" s="84" customFormat="1" x14ac:dyDescent="0.25">
      <c r="B18" s="367" t="s">
        <v>71</v>
      </c>
      <c r="C18" s="367"/>
      <c r="D18" s="126" t="s">
        <v>65</v>
      </c>
      <c r="E18" s="331" t="s">
        <v>70</v>
      </c>
      <c r="F18" s="332"/>
      <c r="G18" s="332"/>
      <c r="H18" s="333"/>
      <c r="I18" s="85"/>
      <c r="J18" s="85"/>
      <c r="K18" s="85"/>
      <c r="L18" s="85"/>
      <c r="M18" s="85"/>
      <c r="N18" s="85"/>
      <c r="O18" s="85"/>
      <c r="P18" s="85"/>
      <c r="Q18" s="85"/>
      <c r="R18" s="85"/>
      <c r="S18" s="85"/>
      <c r="T18" s="85"/>
      <c r="U18" s="85"/>
      <c r="V18" s="85"/>
      <c r="W18" s="360" t="s">
        <v>72</v>
      </c>
      <c r="X18" s="360"/>
      <c r="Y18" s="85"/>
      <c r="Z18" s="85"/>
      <c r="AA18" s="85"/>
      <c r="AB18" s="85"/>
      <c r="AC18" s="85"/>
      <c r="AD18" s="85"/>
      <c r="AE18" s="85"/>
      <c r="AF18" s="85"/>
    </row>
    <row r="19" spans="2:32" s="84" customFormat="1" ht="30" customHeight="1" x14ac:dyDescent="0.25">
      <c r="B19" s="362" t="s">
        <v>4</v>
      </c>
      <c r="C19" s="362"/>
      <c r="D19" s="127">
        <f>SUM(D15:AF15)</f>
        <v>0</v>
      </c>
      <c r="E19" s="334">
        <f>D19/78</f>
        <v>0</v>
      </c>
      <c r="F19" s="335"/>
      <c r="G19" s="335"/>
      <c r="H19" s="336"/>
      <c r="I19" s="85"/>
      <c r="J19" s="85"/>
      <c r="K19" s="85"/>
      <c r="L19" s="85"/>
      <c r="M19" s="85"/>
      <c r="N19" s="85"/>
      <c r="O19" s="85"/>
      <c r="P19" s="85"/>
      <c r="Q19" s="85"/>
      <c r="R19" s="85"/>
      <c r="S19" s="85"/>
      <c r="T19" s="85"/>
      <c r="U19" s="85"/>
      <c r="V19" s="85"/>
      <c r="W19" s="363" t="s">
        <v>4</v>
      </c>
      <c r="X19" s="363"/>
      <c r="Y19" s="361" t="s">
        <v>0</v>
      </c>
      <c r="Z19" s="361"/>
      <c r="AA19" s="361" t="s">
        <v>3</v>
      </c>
      <c r="AB19" s="361"/>
      <c r="AC19" s="368" t="s">
        <v>68</v>
      </c>
      <c r="AD19" s="368"/>
      <c r="AE19" s="361" t="s">
        <v>2</v>
      </c>
      <c r="AF19" s="361"/>
    </row>
    <row r="20" spans="2:32" s="84" customFormat="1" ht="30" customHeight="1" x14ac:dyDescent="0.25">
      <c r="B20" s="362" t="s">
        <v>1</v>
      </c>
      <c r="C20" s="362"/>
      <c r="D20" s="127">
        <f>SUM(D16:AF16)</f>
        <v>0</v>
      </c>
      <c r="E20" s="334">
        <f>D20/78</f>
        <v>0</v>
      </c>
      <c r="F20" s="335"/>
      <c r="G20" s="335"/>
      <c r="H20" s="336"/>
      <c r="I20" s="85"/>
      <c r="J20" s="85"/>
      <c r="K20" s="85"/>
      <c r="L20" s="85"/>
      <c r="M20" s="85"/>
      <c r="N20" s="85"/>
      <c r="O20" s="85"/>
      <c r="P20" s="85"/>
      <c r="Q20" s="85"/>
      <c r="R20" s="85"/>
      <c r="S20" s="85"/>
      <c r="T20" s="85"/>
      <c r="U20" s="85"/>
      <c r="V20" s="85"/>
      <c r="W20" s="363" t="s">
        <v>65</v>
      </c>
      <c r="X20" s="363"/>
      <c r="Y20" s="361">
        <v>0</v>
      </c>
      <c r="Z20" s="361"/>
      <c r="AA20" s="364">
        <v>1</v>
      </c>
      <c r="AB20" s="364"/>
      <c r="AC20" s="365">
        <v>2</v>
      </c>
      <c r="AD20" s="365"/>
      <c r="AE20" s="366">
        <v>3</v>
      </c>
      <c r="AF20" s="366"/>
    </row>
    <row r="21" spans="2:32" s="84" customFormat="1" ht="30" customHeight="1" x14ac:dyDescent="0.25">
      <c r="B21" s="85"/>
      <c r="C21" s="110"/>
      <c r="D21" s="85"/>
      <c r="E21" s="85"/>
      <c r="F21" s="85"/>
      <c r="G21" s="85"/>
      <c r="H21" s="85"/>
      <c r="I21" s="85"/>
      <c r="J21" s="85"/>
      <c r="K21" s="85"/>
      <c r="L21" s="85"/>
      <c r="M21" s="85"/>
      <c r="N21" s="85"/>
      <c r="O21" s="85"/>
      <c r="P21" s="85"/>
      <c r="Q21" s="85"/>
      <c r="R21" s="85"/>
      <c r="S21" s="85"/>
      <c r="T21" s="85"/>
      <c r="U21" s="85"/>
      <c r="V21" s="85"/>
      <c r="W21" s="363" t="s">
        <v>1</v>
      </c>
      <c r="X21" s="363"/>
      <c r="Y21" s="361" t="s">
        <v>0</v>
      </c>
      <c r="Z21" s="361"/>
      <c r="AA21" s="361" t="s">
        <v>66</v>
      </c>
      <c r="AB21" s="361"/>
      <c r="AC21" s="368" t="s">
        <v>69</v>
      </c>
      <c r="AD21" s="368"/>
      <c r="AE21" s="361" t="s">
        <v>67</v>
      </c>
      <c r="AF21" s="361"/>
    </row>
  </sheetData>
  <sheetProtection password="D4CF" sheet="1" objects="1" scenarios="1"/>
  <mergeCells count="67">
    <mergeCell ref="W21:X21"/>
    <mergeCell ref="Y21:Z21"/>
    <mergeCell ref="AA21:AB21"/>
    <mergeCell ref="AC21:AD21"/>
    <mergeCell ref="AE21:AF21"/>
    <mergeCell ref="W18:X18"/>
    <mergeCell ref="AE19:AF19"/>
    <mergeCell ref="B20:C20"/>
    <mergeCell ref="W20:X20"/>
    <mergeCell ref="Y20:Z20"/>
    <mergeCell ref="AA20:AB20"/>
    <mergeCell ref="AC20:AD20"/>
    <mergeCell ref="AE20:AF20"/>
    <mergeCell ref="B18:C18"/>
    <mergeCell ref="B19:C19"/>
    <mergeCell ref="W19:X19"/>
    <mergeCell ref="Y19:Z19"/>
    <mergeCell ref="AA19:AB19"/>
    <mergeCell ref="AC19:AD19"/>
    <mergeCell ref="B15:C15"/>
    <mergeCell ref="B16:C16"/>
    <mergeCell ref="A1:C5"/>
    <mergeCell ref="D1:AF1"/>
    <mergeCell ref="D2:I2"/>
    <mergeCell ref="J2:P2"/>
    <mergeCell ref="Q2:R2"/>
    <mergeCell ref="S2:X2"/>
    <mergeCell ref="Y2:AA2"/>
    <mergeCell ref="AB2:AC2"/>
    <mergeCell ref="AD2:AF2"/>
    <mergeCell ref="A6:A7"/>
    <mergeCell ref="A8:A9"/>
    <mergeCell ref="A10:A11"/>
    <mergeCell ref="A12:A13"/>
    <mergeCell ref="A15:A16"/>
    <mergeCell ref="E15:H15"/>
    <mergeCell ref="E16:H16"/>
    <mergeCell ref="E18:H18"/>
    <mergeCell ref="E19:H19"/>
    <mergeCell ref="E20:H20"/>
    <mergeCell ref="E5:H5"/>
    <mergeCell ref="D3:D4"/>
    <mergeCell ref="I3:I4"/>
    <mergeCell ref="J3:J4"/>
    <mergeCell ref="K3:K4"/>
    <mergeCell ref="U3:U4"/>
    <mergeCell ref="L3:L4"/>
    <mergeCell ref="M3:M4"/>
    <mergeCell ref="N3:N4"/>
    <mergeCell ref="O3:O4"/>
    <mergeCell ref="P3:P4"/>
    <mergeCell ref="AF3:AF4"/>
    <mergeCell ref="E4:H4"/>
    <mergeCell ref="AA3:AA4"/>
    <mergeCell ref="AB3:AB4"/>
    <mergeCell ref="AC3:AC4"/>
    <mergeCell ref="AD3:AD4"/>
    <mergeCell ref="AE3:AE4"/>
    <mergeCell ref="V3:V4"/>
    <mergeCell ref="W3:W4"/>
    <mergeCell ref="X3:X4"/>
    <mergeCell ref="Y3:Y4"/>
    <mergeCell ref="Z3:Z4"/>
    <mergeCell ref="Q3:Q4"/>
    <mergeCell ref="R3:R4"/>
    <mergeCell ref="S3:S4"/>
    <mergeCell ref="T3:T4"/>
  </mergeCells>
  <conditionalFormatting sqref="AH15:AH16 J6:AF13 D6:H13 I15:AF16 D15:E16">
    <cfRule type="cellIs" dxfId="508" priority="5" operator="equal">
      <formula>0</formula>
    </cfRule>
    <cfRule type="cellIs" dxfId="507" priority="7" operator="equal">
      <formula>2</formula>
    </cfRule>
    <cfRule type="cellIs" dxfId="506" priority="8" operator="equal">
      <formula>3</formula>
    </cfRule>
  </conditionalFormatting>
  <conditionalFormatting sqref="AH15:AH16 J6:AF13 D6:H13 I15:AF16 D15:E16">
    <cfRule type="cellIs" dxfId="505" priority="6" operator="equal">
      <formula>1</formula>
    </cfRule>
  </conditionalFormatting>
  <conditionalFormatting sqref="A6:A13">
    <cfRule type="expression" dxfId="504" priority="4">
      <formula>$B6="E"</formula>
    </cfRule>
  </conditionalFormatting>
  <conditionalFormatting sqref="A6:A13">
    <cfRule type="expression" dxfId="503" priority="3">
      <formula>$B6="I"</formula>
    </cfRule>
  </conditionalFormatting>
  <conditionalFormatting sqref="H6:H13">
    <cfRule type="expression" dxfId="502" priority="2">
      <formula>$B6="E"</formula>
    </cfRule>
  </conditionalFormatting>
  <conditionalFormatting sqref="H7">
    <cfRule type="expression" dxfId="501" priority="1">
      <formula>$B$7="E"</formula>
    </cfRule>
  </conditionalFormatting>
  <pageMargins left="0.70866141732283472" right="0.70866141732283472" top="0.94488188976377963" bottom="0.74803149606299213" header="0.31496062992125984" footer="0.31496062992125984"/>
  <pageSetup paperSize="9" scale="60" orientation="landscape" cellComments="asDisplayed" r:id="rId1"/>
  <headerFooter>
    <oddHeader>&amp;C&amp;"-,Bold"Green Infrastructure Policy Assessment Framework&amp;"-,Regular"
Scoring Matrix: Instructions</oddHeader>
    <oddFooter>&amp;L&amp;9&amp;F
&amp;D&amp;R&amp;9developed by:   &amp;11&amp;G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49" r:id="rId5" name="Button 1">
              <controlPr defaultSize="0" print="0" autoFill="0" autoPict="0">
                <anchor moveWithCells="1" sizeWithCells="1">
                  <from>
                    <xdr:col>0</xdr:col>
                    <xdr:colOff>228600</xdr:colOff>
                    <xdr:row>18</xdr:row>
                    <xdr:rowOff>28575</xdr:rowOff>
                  </from>
                  <to>
                    <xdr:col>0</xdr:col>
                    <xdr:colOff>2019300</xdr:colOff>
                    <xdr:row>19</xdr:row>
                    <xdr:rowOff>114300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AL17"/>
  <sheetViews>
    <sheetView showGridLines="0" zoomScale="82" zoomScaleNormal="82" workbookViewId="0">
      <selection activeCell="H27" sqref="H27"/>
    </sheetView>
  </sheetViews>
  <sheetFormatPr defaultRowHeight="15" x14ac:dyDescent="0.25"/>
  <cols>
    <col min="1" max="1" width="24" customWidth="1"/>
    <col min="2" max="2" width="25.7109375" style="1" customWidth="1"/>
    <col min="3" max="3" width="6.28515625" customWidth="1"/>
    <col min="4" max="7" width="1.85546875" customWidth="1"/>
    <col min="8" max="31" width="6.28515625" customWidth="1"/>
    <col min="32" max="32" width="3.42578125" style="37" bestFit="1" customWidth="1"/>
    <col min="33" max="33" width="7.28515625" customWidth="1"/>
    <col min="34" max="34" width="11.7109375" bestFit="1" customWidth="1"/>
    <col min="35" max="38" width="11.140625" customWidth="1"/>
  </cols>
  <sheetData>
    <row r="1" spans="1:38" ht="15" customHeight="1" x14ac:dyDescent="0.25">
      <c r="A1" s="375"/>
      <c r="B1" s="376"/>
      <c r="C1" s="262" t="s">
        <v>63</v>
      </c>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381"/>
      <c r="AD1" s="381"/>
      <c r="AE1" s="382"/>
    </row>
    <row r="2" spans="1:38" ht="26.25" customHeight="1" x14ac:dyDescent="0.25">
      <c r="A2" s="377"/>
      <c r="B2" s="378"/>
      <c r="C2" s="265" t="s">
        <v>62</v>
      </c>
      <c r="D2" s="266"/>
      <c r="E2" s="266"/>
      <c r="F2" s="266"/>
      <c r="G2" s="266"/>
      <c r="H2" s="267"/>
      <c r="I2" s="268" t="s">
        <v>61</v>
      </c>
      <c r="J2" s="269"/>
      <c r="K2" s="269"/>
      <c r="L2" s="269"/>
      <c r="M2" s="269"/>
      <c r="N2" s="269"/>
      <c r="O2" s="270"/>
      <c r="P2" s="271" t="s">
        <v>60</v>
      </c>
      <c r="Q2" s="271"/>
      <c r="R2" s="272" t="s">
        <v>59</v>
      </c>
      <c r="S2" s="272"/>
      <c r="T2" s="272"/>
      <c r="U2" s="272"/>
      <c r="V2" s="272"/>
      <c r="W2" s="272"/>
      <c r="X2" s="273" t="s">
        <v>58</v>
      </c>
      <c r="Y2" s="273"/>
      <c r="Z2" s="273"/>
      <c r="AA2" s="274" t="s">
        <v>57</v>
      </c>
      <c r="AB2" s="274"/>
      <c r="AC2" s="383" t="s">
        <v>56</v>
      </c>
      <c r="AD2" s="384"/>
      <c r="AE2" s="385"/>
    </row>
    <row r="3" spans="1:38" ht="90" customHeight="1" x14ac:dyDescent="0.25">
      <c r="A3" s="377"/>
      <c r="B3" s="378"/>
      <c r="C3" s="231" t="s">
        <v>55</v>
      </c>
      <c r="D3" s="169" t="s">
        <v>92</v>
      </c>
      <c r="E3" s="169" t="s">
        <v>89</v>
      </c>
      <c r="F3" s="169" t="s">
        <v>90</v>
      </c>
      <c r="G3" s="31" t="s">
        <v>91</v>
      </c>
      <c r="H3" s="233" t="s">
        <v>54</v>
      </c>
      <c r="I3" s="235" t="s">
        <v>53</v>
      </c>
      <c r="J3" s="226" t="s">
        <v>52</v>
      </c>
      <c r="K3" s="226" t="s">
        <v>51</v>
      </c>
      <c r="L3" s="226" t="s">
        <v>50</v>
      </c>
      <c r="M3" s="226" t="s">
        <v>49</v>
      </c>
      <c r="N3" s="226" t="s">
        <v>48</v>
      </c>
      <c r="O3" s="228" t="s">
        <v>47</v>
      </c>
      <c r="P3" s="372" t="s">
        <v>46</v>
      </c>
      <c r="Q3" s="222" t="s">
        <v>45</v>
      </c>
      <c r="R3" s="212" t="s">
        <v>86</v>
      </c>
      <c r="S3" s="212" t="s">
        <v>85</v>
      </c>
      <c r="T3" s="212" t="s">
        <v>44</v>
      </c>
      <c r="U3" s="212" t="s">
        <v>43</v>
      </c>
      <c r="V3" s="212" t="s">
        <v>42</v>
      </c>
      <c r="W3" s="214" t="s">
        <v>41</v>
      </c>
      <c r="X3" s="218" t="s">
        <v>40</v>
      </c>
      <c r="Y3" s="218" t="s">
        <v>39</v>
      </c>
      <c r="Z3" s="202" t="s">
        <v>38</v>
      </c>
      <c r="AA3" s="386" t="s">
        <v>37</v>
      </c>
      <c r="AB3" s="206" t="s">
        <v>36</v>
      </c>
      <c r="AC3" s="210" t="s">
        <v>35</v>
      </c>
      <c r="AD3" s="210" t="s">
        <v>34</v>
      </c>
      <c r="AE3" s="199" t="s">
        <v>33</v>
      </c>
    </row>
    <row r="4" spans="1:38" ht="69.95" customHeight="1" x14ac:dyDescent="0.25">
      <c r="A4" s="377"/>
      <c r="B4" s="378"/>
      <c r="C4" s="232"/>
      <c r="D4" s="201" t="s">
        <v>87</v>
      </c>
      <c r="E4" s="201"/>
      <c r="F4" s="201"/>
      <c r="G4" s="201"/>
      <c r="H4" s="234"/>
      <c r="I4" s="236"/>
      <c r="J4" s="227"/>
      <c r="K4" s="227"/>
      <c r="L4" s="227"/>
      <c r="M4" s="227"/>
      <c r="N4" s="227"/>
      <c r="O4" s="229"/>
      <c r="P4" s="373"/>
      <c r="Q4" s="223"/>
      <c r="R4" s="213"/>
      <c r="S4" s="213"/>
      <c r="T4" s="213"/>
      <c r="U4" s="213"/>
      <c r="V4" s="213"/>
      <c r="W4" s="215"/>
      <c r="X4" s="219"/>
      <c r="Y4" s="219"/>
      <c r="Z4" s="203"/>
      <c r="AA4" s="387"/>
      <c r="AB4" s="207"/>
      <c r="AC4" s="211"/>
      <c r="AD4" s="211"/>
      <c r="AE4" s="200"/>
    </row>
    <row r="5" spans="1:38" ht="20.100000000000001" customHeight="1" thickBot="1" x14ac:dyDescent="0.3">
      <c r="A5" s="379"/>
      <c r="B5" s="380"/>
      <c r="C5" s="30" t="s">
        <v>32</v>
      </c>
      <c r="D5" s="230" t="s">
        <v>31</v>
      </c>
      <c r="E5" s="230"/>
      <c r="F5" s="230"/>
      <c r="G5" s="230"/>
      <c r="H5" s="170" t="s">
        <v>30</v>
      </c>
      <c r="I5" s="28" t="s">
        <v>29</v>
      </c>
      <c r="J5" s="28" t="s">
        <v>28</v>
      </c>
      <c r="K5" s="28" t="s">
        <v>27</v>
      </c>
      <c r="L5" s="28" t="s">
        <v>26</v>
      </c>
      <c r="M5" s="28" t="s">
        <v>25</v>
      </c>
      <c r="N5" s="28" t="s">
        <v>24</v>
      </c>
      <c r="O5" s="27" t="s">
        <v>23</v>
      </c>
      <c r="P5" s="26" t="s">
        <v>22</v>
      </c>
      <c r="Q5" s="25" t="s">
        <v>21</v>
      </c>
      <c r="R5" s="24" t="s">
        <v>20</v>
      </c>
      <c r="S5" s="23" t="s">
        <v>19</v>
      </c>
      <c r="T5" s="23" t="s">
        <v>18</v>
      </c>
      <c r="U5" s="23" t="s">
        <v>17</v>
      </c>
      <c r="V5" s="23" t="s">
        <v>16</v>
      </c>
      <c r="W5" s="22" t="s">
        <v>15</v>
      </c>
      <c r="X5" s="21" t="s">
        <v>14</v>
      </c>
      <c r="Y5" s="20" t="s">
        <v>13</v>
      </c>
      <c r="Z5" s="19" t="s">
        <v>12</v>
      </c>
      <c r="AA5" s="18" t="s">
        <v>11</v>
      </c>
      <c r="AB5" s="17" t="s">
        <v>10</v>
      </c>
      <c r="AC5" s="171" t="s">
        <v>9</v>
      </c>
      <c r="AD5" s="172" t="s">
        <v>8</v>
      </c>
      <c r="AE5" s="173" t="s">
        <v>7</v>
      </c>
    </row>
    <row r="6" spans="1:38" ht="29.25" customHeight="1" x14ac:dyDescent="0.25">
      <c r="A6" s="369" t="s">
        <v>4</v>
      </c>
      <c r="B6" s="15" t="s">
        <v>115</v>
      </c>
      <c r="C6" s="45">
        <v>3</v>
      </c>
      <c r="D6" s="46"/>
      <c r="E6" s="46">
        <v>3</v>
      </c>
      <c r="F6" s="46">
        <v>3</v>
      </c>
      <c r="G6" s="46"/>
      <c r="H6" s="174"/>
      <c r="I6" s="49">
        <v>3</v>
      </c>
      <c r="J6" s="46">
        <v>3</v>
      </c>
      <c r="K6" s="46">
        <v>3</v>
      </c>
      <c r="L6" s="46">
        <v>3</v>
      </c>
      <c r="M6" s="46">
        <v>3</v>
      </c>
      <c r="N6" s="46">
        <v>3</v>
      </c>
      <c r="O6" s="51">
        <v>3</v>
      </c>
      <c r="P6" s="49">
        <v>3</v>
      </c>
      <c r="Q6" s="51">
        <v>3</v>
      </c>
      <c r="R6" s="49">
        <v>3</v>
      </c>
      <c r="S6" s="46">
        <v>3</v>
      </c>
      <c r="T6" s="49">
        <v>3</v>
      </c>
      <c r="U6" s="46">
        <v>3</v>
      </c>
      <c r="V6" s="46">
        <v>3</v>
      </c>
      <c r="W6" s="51">
        <v>3</v>
      </c>
      <c r="X6" s="49">
        <v>3</v>
      </c>
      <c r="Y6" s="46">
        <v>3</v>
      </c>
      <c r="Z6" s="51">
        <v>3</v>
      </c>
      <c r="AA6" s="49">
        <v>3</v>
      </c>
      <c r="AB6" s="51">
        <v>3</v>
      </c>
      <c r="AC6" s="49">
        <v>3</v>
      </c>
      <c r="AD6" s="49">
        <v>3</v>
      </c>
      <c r="AE6" s="51">
        <v>3</v>
      </c>
      <c r="AF6" s="39"/>
    </row>
    <row r="7" spans="1:38" ht="29.25" customHeight="1" x14ac:dyDescent="0.25">
      <c r="A7" s="370"/>
      <c r="B7" s="15" t="s">
        <v>116</v>
      </c>
      <c r="C7" s="191"/>
      <c r="D7" s="197"/>
      <c r="E7" s="48"/>
      <c r="F7" s="48"/>
      <c r="G7" s="48"/>
      <c r="H7" s="192"/>
      <c r="I7" s="193"/>
      <c r="J7" s="194">
        <v>2</v>
      </c>
      <c r="K7" s="194">
        <v>2</v>
      </c>
      <c r="L7" s="194">
        <v>2</v>
      </c>
      <c r="M7" s="194"/>
      <c r="N7" s="194">
        <v>2</v>
      </c>
      <c r="O7" s="195"/>
      <c r="P7" s="193"/>
      <c r="Q7" s="195"/>
      <c r="R7" s="193">
        <v>2</v>
      </c>
      <c r="S7" s="193"/>
      <c r="T7" s="193"/>
      <c r="U7" s="194"/>
      <c r="V7" s="194"/>
      <c r="W7" s="195"/>
      <c r="Y7" s="194"/>
      <c r="Z7" s="195"/>
      <c r="AA7" s="193"/>
      <c r="AB7" s="195"/>
      <c r="AC7" s="193"/>
      <c r="AD7" s="48">
        <v>2</v>
      </c>
      <c r="AE7" s="195"/>
      <c r="AF7" s="39"/>
    </row>
    <row r="8" spans="1:38" ht="29.25" customHeight="1" thickBot="1" x14ac:dyDescent="0.3">
      <c r="A8" s="374"/>
      <c r="B8" s="15" t="s">
        <v>117</v>
      </c>
      <c r="C8" s="175"/>
      <c r="D8" s="178">
        <v>1</v>
      </c>
      <c r="E8" s="178"/>
      <c r="F8" s="178"/>
      <c r="G8" s="178"/>
      <c r="H8" s="176"/>
      <c r="I8" s="177">
        <v>1</v>
      </c>
      <c r="J8" s="178">
        <v>1</v>
      </c>
      <c r="K8" s="178">
        <v>1</v>
      </c>
      <c r="L8" s="178"/>
      <c r="M8" s="178">
        <v>1</v>
      </c>
      <c r="N8" s="178">
        <v>1</v>
      </c>
      <c r="O8" s="179">
        <v>1</v>
      </c>
      <c r="P8" s="177">
        <v>1</v>
      </c>
      <c r="Q8" s="179">
        <v>1</v>
      </c>
      <c r="R8" s="177">
        <v>1</v>
      </c>
      <c r="S8" s="178">
        <v>1</v>
      </c>
      <c r="T8" s="178">
        <v>1</v>
      </c>
      <c r="U8" s="178">
        <v>1</v>
      </c>
      <c r="V8" s="178">
        <v>1</v>
      </c>
      <c r="W8" s="179">
        <v>1</v>
      </c>
      <c r="X8" s="177">
        <v>1</v>
      </c>
      <c r="Y8" s="177">
        <v>1</v>
      </c>
      <c r="Z8" s="179">
        <v>1</v>
      </c>
      <c r="AA8" s="177">
        <v>1</v>
      </c>
      <c r="AB8" s="179">
        <v>1</v>
      </c>
      <c r="AC8" s="177">
        <v>1</v>
      </c>
      <c r="AD8" s="178">
        <v>1</v>
      </c>
      <c r="AE8" s="179">
        <v>1</v>
      </c>
      <c r="AF8" s="39"/>
      <c r="AK8" s="16"/>
    </row>
    <row r="9" spans="1:38" ht="20.100000000000001" customHeight="1" thickBot="1" x14ac:dyDescent="0.3">
      <c r="A9" s="154"/>
      <c r="B9" s="196"/>
      <c r="C9" s="40"/>
      <c r="D9" s="180"/>
      <c r="E9" s="162"/>
      <c r="F9" s="162"/>
      <c r="G9" s="181"/>
      <c r="H9" s="40"/>
      <c r="I9" s="40"/>
      <c r="J9" s="40"/>
      <c r="K9" s="40"/>
      <c r="L9" s="40"/>
      <c r="M9" s="40"/>
      <c r="N9" s="40"/>
      <c r="O9" s="40"/>
      <c r="P9" s="40"/>
      <c r="Q9" s="40"/>
      <c r="R9" s="40"/>
      <c r="S9" s="40"/>
      <c r="T9" s="40"/>
      <c r="U9" s="40"/>
      <c r="V9" s="40"/>
      <c r="W9" s="40"/>
      <c r="X9" s="40"/>
      <c r="Y9" s="40"/>
      <c r="Z9" s="40"/>
      <c r="AA9" s="40"/>
      <c r="AB9" s="40"/>
      <c r="AC9" s="40"/>
      <c r="AD9" s="40"/>
      <c r="AE9" s="41"/>
      <c r="AG9" s="37"/>
      <c r="AH9" s="14"/>
      <c r="AI9" s="12"/>
      <c r="AJ9" s="12"/>
      <c r="AK9" s="13"/>
      <c r="AL9" s="12"/>
    </row>
    <row r="10" spans="1:38" ht="29.25" customHeight="1" x14ac:dyDescent="0.25">
      <c r="A10" s="369" t="s">
        <v>1</v>
      </c>
      <c r="B10" s="182" t="s">
        <v>114</v>
      </c>
      <c r="C10" s="45"/>
      <c r="D10" s="46"/>
      <c r="E10" s="46"/>
      <c r="F10" s="46"/>
      <c r="G10" s="46"/>
      <c r="H10" s="174"/>
      <c r="I10" s="45">
        <v>3</v>
      </c>
      <c r="J10" s="46">
        <v>3</v>
      </c>
      <c r="K10" s="46">
        <v>3</v>
      </c>
      <c r="L10" s="194">
        <v>3</v>
      </c>
      <c r="M10" s="46">
        <v>3</v>
      </c>
      <c r="N10" s="46">
        <v>3</v>
      </c>
      <c r="O10" s="51">
        <v>3</v>
      </c>
      <c r="P10" s="49">
        <v>3</v>
      </c>
      <c r="Q10" s="51">
        <v>3</v>
      </c>
      <c r="R10" s="49">
        <v>3</v>
      </c>
      <c r="S10" s="46">
        <v>3</v>
      </c>
      <c r="T10" s="46">
        <v>3</v>
      </c>
      <c r="U10" s="46">
        <v>3</v>
      </c>
      <c r="V10" s="46">
        <v>3</v>
      </c>
      <c r="W10" s="51">
        <v>3</v>
      </c>
      <c r="X10" s="49">
        <v>3</v>
      </c>
      <c r="Y10" s="46">
        <v>3</v>
      </c>
      <c r="Z10" s="51">
        <v>3</v>
      </c>
      <c r="AA10" s="49">
        <v>3</v>
      </c>
      <c r="AB10" s="51">
        <v>3</v>
      </c>
      <c r="AC10" s="49">
        <v>3</v>
      </c>
      <c r="AD10" s="48">
        <v>3</v>
      </c>
      <c r="AE10" s="51">
        <v>3</v>
      </c>
      <c r="AF10" s="39"/>
    </row>
    <row r="11" spans="1:38" ht="29.25" customHeight="1" x14ac:dyDescent="0.25">
      <c r="A11" s="370"/>
      <c r="B11" s="182" t="s">
        <v>112</v>
      </c>
      <c r="C11" s="191"/>
      <c r="D11" s="48"/>
      <c r="E11" s="48"/>
      <c r="F11" s="48"/>
      <c r="G11" s="48"/>
      <c r="H11" s="192"/>
      <c r="I11" s="47">
        <v>2</v>
      </c>
      <c r="J11" s="48"/>
      <c r="K11" s="48">
        <v>2</v>
      </c>
      <c r="L11" s="48">
        <v>2</v>
      </c>
      <c r="M11" s="48">
        <v>2</v>
      </c>
      <c r="N11" s="48">
        <v>2</v>
      </c>
      <c r="O11" s="55">
        <v>2</v>
      </c>
      <c r="P11" s="53">
        <v>2</v>
      </c>
      <c r="Q11" s="55"/>
      <c r="R11" s="53">
        <v>2</v>
      </c>
      <c r="S11" s="48"/>
      <c r="T11" s="48"/>
      <c r="U11" s="48"/>
      <c r="V11" s="48"/>
      <c r="W11" s="55">
        <v>2</v>
      </c>
      <c r="X11" s="53"/>
      <c r="Y11" s="48">
        <v>2</v>
      </c>
      <c r="Z11" s="55"/>
      <c r="AA11" s="53"/>
      <c r="AB11" s="55">
        <v>2</v>
      </c>
      <c r="AC11" s="53"/>
      <c r="AD11" s="48"/>
      <c r="AE11" s="55"/>
      <c r="AF11" s="39"/>
    </row>
    <row r="12" spans="1:38" ht="29.25" customHeight="1" thickBot="1" x14ac:dyDescent="0.3">
      <c r="A12" s="371"/>
      <c r="B12" s="182" t="s">
        <v>113</v>
      </c>
      <c r="C12" s="175"/>
      <c r="D12" s="178"/>
      <c r="E12" s="178"/>
      <c r="F12" s="178"/>
      <c r="G12" s="178"/>
      <c r="H12" s="176"/>
      <c r="I12" s="177">
        <v>1</v>
      </c>
      <c r="J12" s="178">
        <v>1</v>
      </c>
      <c r="K12" s="178">
        <v>1</v>
      </c>
      <c r="L12" s="178"/>
      <c r="M12" s="177">
        <v>1</v>
      </c>
      <c r="N12" s="48">
        <v>1</v>
      </c>
      <c r="O12" s="179">
        <v>1</v>
      </c>
      <c r="P12" s="177">
        <v>1</v>
      </c>
      <c r="Q12" s="179">
        <v>1</v>
      </c>
      <c r="R12" s="177">
        <v>1</v>
      </c>
      <c r="S12" s="178">
        <v>1</v>
      </c>
      <c r="T12" s="178">
        <v>1</v>
      </c>
      <c r="U12" s="178">
        <v>1</v>
      </c>
      <c r="V12" s="178">
        <v>1</v>
      </c>
      <c r="W12" s="179"/>
      <c r="X12" s="177">
        <v>1</v>
      </c>
      <c r="Y12" s="178">
        <v>1</v>
      </c>
      <c r="Z12" s="179">
        <v>1</v>
      </c>
      <c r="AA12" s="177">
        <v>1</v>
      </c>
      <c r="AB12" s="179">
        <v>1</v>
      </c>
      <c r="AC12" s="177">
        <v>1</v>
      </c>
      <c r="AD12" s="178">
        <v>1</v>
      </c>
      <c r="AE12" s="179">
        <v>1</v>
      </c>
      <c r="AF12" s="39"/>
    </row>
    <row r="13" spans="1:38" ht="20.100000000000001" customHeight="1" x14ac:dyDescent="0.25">
      <c r="A13" s="183"/>
      <c r="B13" s="184"/>
      <c r="C13" s="184"/>
      <c r="D13" s="184"/>
      <c r="E13" s="184"/>
      <c r="F13" s="184"/>
      <c r="G13" s="184"/>
      <c r="H13" s="184"/>
      <c r="I13" s="184"/>
      <c r="J13" s="184"/>
      <c r="K13" s="185"/>
      <c r="L13" s="198"/>
      <c r="M13" s="183"/>
      <c r="N13" s="184"/>
      <c r="O13" s="184"/>
      <c r="P13" s="184"/>
      <c r="Q13" s="184"/>
      <c r="R13" s="184"/>
      <c r="S13" s="184"/>
      <c r="T13" s="184"/>
      <c r="U13" s="184"/>
      <c r="V13" s="184"/>
      <c r="W13" s="184"/>
      <c r="X13" s="184"/>
      <c r="Y13" s="184"/>
      <c r="Z13" s="184"/>
      <c r="AA13" s="184"/>
      <c r="AB13" s="184"/>
      <c r="AC13" s="184"/>
      <c r="AD13" s="184"/>
      <c r="AE13" s="185"/>
      <c r="AG13" s="37"/>
      <c r="AH13" s="14"/>
      <c r="AI13" s="12"/>
      <c r="AJ13" s="12"/>
      <c r="AK13" s="13"/>
      <c r="AL13" s="12"/>
    </row>
    <row r="14" spans="1:38" s="37" customFormat="1" x14ac:dyDescent="0.25">
      <c r="A14"/>
      <c r="B14" s="186"/>
      <c r="C14" s="187"/>
      <c r="D14" s="187"/>
      <c r="E14" s="187"/>
      <c r="F14" s="187"/>
      <c r="G14" s="187"/>
      <c r="H14"/>
      <c r="I14"/>
      <c r="J14"/>
      <c r="K14"/>
      <c r="L14"/>
      <c r="M14"/>
      <c r="N14"/>
      <c r="O14"/>
      <c r="P14"/>
      <c r="Q14"/>
      <c r="R14"/>
      <c r="S14"/>
      <c r="T14"/>
      <c r="U14"/>
      <c r="V14" s="282" t="s">
        <v>72</v>
      </c>
      <c r="W14" s="282"/>
      <c r="X14"/>
      <c r="Y14"/>
      <c r="Z14"/>
      <c r="AA14"/>
      <c r="AB14"/>
      <c r="AC14"/>
      <c r="AD14"/>
      <c r="AE14"/>
      <c r="AG14"/>
      <c r="AH14"/>
      <c r="AI14"/>
      <c r="AJ14"/>
      <c r="AK14"/>
      <c r="AL14"/>
    </row>
    <row r="15" spans="1:38" s="37" customFormat="1" ht="30" customHeight="1" x14ac:dyDescent="0.25">
      <c r="A15"/>
      <c r="B15" s="188"/>
      <c r="C15" s="189"/>
      <c r="D15" s="189"/>
      <c r="E15" s="189"/>
      <c r="F15" s="189"/>
      <c r="G15" s="190"/>
      <c r="H15"/>
      <c r="I15"/>
      <c r="J15"/>
      <c r="K15"/>
      <c r="L15"/>
      <c r="M15"/>
      <c r="N15"/>
      <c r="O15"/>
      <c r="P15"/>
      <c r="Q15"/>
      <c r="R15"/>
      <c r="S15"/>
      <c r="T15"/>
      <c r="U15"/>
      <c r="V15" s="284" t="s">
        <v>4</v>
      </c>
      <c r="W15" s="284"/>
      <c r="X15" s="285" t="s">
        <v>0</v>
      </c>
      <c r="Y15" s="285"/>
      <c r="Z15" s="285" t="s">
        <v>3</v>
      </c>
      <c r="AA15" s="285"/>
      <c r="AB15" s="286" t="s">
        <v>68</v>
      </c>
      <c r="AC15" s="286"/>
      <c r="AD15" s="285" t="s">
        <v>2</v>
      </c>
      <c r="AE15" s="285"/>
      <c r="AG15"/>
      <c r="AH15"/>
      <c r="AI15"/>
      <c r="AJ15"/>
      <c r="AK15"/>
      <c r="AL15"/>
    </row>
    <row r="16" spans="1:38" s="37" customFormat="1" ht="30" customHeight="1" x14ac:dyDescent="0.25">
      <c r="A16"/>
      <c r="B16" s="188"/>
      <c r="C16" s="189"/>
      <c r="D16" s="189"/>
      <c r="E16" s="189"/>
      <c r="F16" s="189"/>
      <c r="G16" s="190"/>
      <c r="H16"/>
      <c r="I16"/>
      <c r="J16"/>
      <c r="K16"/>
      <c r="L16"/>
      <c r="M16"/>
      <c r="N16"/>
      <c r="O16"/>
      <c r="P16"/>
      <c r="Q16"/>
      <c r="R16"/>
      <c r="S16"/>
      <c r="T16"/>
      <c r="U16"/>
      <c r="V16" s="284" t="s">
        <v>65</v>
      </c>
      <c r="W16" s="284"/>
      <c r="X16" s="285">
        <v>0</v>
      </c>
      <c r="Y16" s="285"/>
      <c r="Z16" s="287">
        <v>1</v>
      </c>
      <c r="AA16" s="287"/>
      <c r="AB16" s="288">
        <v>2</v>
      </c>
      <c r="AC16" s="288"/>
      <c r="AD16" s="289">
        <v>3</v>
      </c>
      <c r="AE16" s="289"/>
      <c r="AG16"/>
      <c r="AH16"/>
      <c r="AI16"/>
      <c r="AJ16"/>
      <c r="AK16"/>
      <c r="AL16"/>
    </row>
    <row r="17" spans="1:38" s="37" customFormat="1" ht="30" customHeight="1" x14ac:dyDescent="0.25">
      <c r="A17"/>
      <c r="B17" s="1"/>
      <c r="C17"/>
      <c r="D17"/>
      <c r="E17"/>
      <c r="F17"/>
      <c r="G17"/>
      <c r="H17"/>
      <c r="I17"/>
      <c r="J17"/>
      <c r="K17"/>
      <c r="L17"/>
      <c r="M17"/>
      <c r="N17"/>
      <c r="O17"/>
      <c r="P17"/>
      <c r="Q17"/>
      <c r="R17"/>
      <c r="S17"/>
      <c r="T17"/>
      <c r="U17"/>
      <c r="V17" s="284" t="s">
        <v>1</v>
      </c>
      <c r="W17" s="284"/>
      <c r="X17" s="285" t="s">
        <v>0</v>
      </c>
      <c r="Y17" s="285"/>
      <c r="Z17" s="285" t="s">
        <v>66</v>
      </c>
      <c r="AA17" s="285"/>
      <c r="AB17" s="286" t="s">
        <v>69</v>
      </c>
      <c r="AC17" s="286"/>
      <c r="AD17" s="285" t="s">
        <v>67</v>
      </c>
      <c r="AE17" s="285"/>
      <c r="AG17"/>
      <c r="AH17"/>
      <c r="AI17"/>
      <c r="AJ17"/>
      <c r="AK17"/>
      <c r="AL17"/>
    </row>
  </sheetData>
  <sheetProtection password="D4CF" sheet="1" objects="1" scenarios="1"/>
  <mergeCells count="54">
    <mergeCell ref="D4:G4"/>
    <mergeCell ref="AA3:AA4"/>
    <mergeCell ref="AB3:AB4"/>
    <mergeCell ref="X3:X4"/>
    <mergeCell ref="Y3:Y4"/>
    <mergeCell ref="Z3:Z4"/>
    <mergeCell ref="M3:M4"/>
    <mergeCell ref="A1:B5"/>
    <mergeCell ref="C1:AE1"/>
    <mergeCell ref="C2:H2"/>
    <mergeCell ref="I2:O2"/>
    <mergeCell ref="P2:Q2"/>
    <mergeCell ref="R2:W2"/>
    <mergeCell ref="X2:Z2"/>
    <mergeCell ref="AA2:AB2"/>
    <mergeCell ref="AC2:AE2"/>
    <mergeCell ref="C3:C4"/>
    <mergeCell ref="AE3:AE4"/>
    <mergeCell ref="T3:T4"/>
    <mergeCell ref="V3:V4"/>
    <mergeCell ref="W3:W4"/>
    <mergeCell ref="AC3:AC4"/>
    <mergeCell ref="AD3:AD4"/>
    <mergeCell ref="A10:A12"/>
    <mergeCell ref="V14:W14"/>
    <mergeCell ref="N3:N4"/>
    <mergeCell ref="O3:O4"/>
    <mergeCell ref="P3:P4"/>
    <mergeCell ref="Q3:Q4"/>
    <mergeCell ref="R3:R4"/>
    <mergeCell ref="S3:S4"/>
    <mergeCell ref="H3:H4"/>
    <mergeCell ref="I3:I4"/>
    <mergeCell ref="J3:J4"/>
    <mergeCell ref="K3:K4"/>
    <mergeCell ref="L3:L4"/>
    <mergeCell ref="D5:G5"/>
    <mergeCell ref="A6:A8"/>
    <mergeCell ref="U3:U4"/>
    <mergeCell ref="X15:Y15"/>
    <mergeCell ref="Z15:AA15"/>
    <mergeCell ref="AB15:AC15"/>
    <mergeCell ref="AD15:AE15"/>
    <mergeCell ref="V16:W16"/>
    <mergeCell ref="X16:Y16"/>
    <mergeCell ref="Z16:AA16"/>
    <mergeCell ref="AB16:AC16"/>
    <mergeCell ref="AD16:AE16"/>
    <mergeCell ref="V15:W15"/>
    <mergeCell ref="V17:W17"/>
    <mergeCell ref="X17:Y17"/>
    <mergeCell ref="Z17:AA17"/>
    <mergeCell ref="AB17:AC17"/>
    <mergeCell ref="AD17:AE17"/>
  </mergeCells>
  <conditionalFormatting sqref="C10:G12 R11 U6:U7 J11:J12 I6 R7 L12 Q12 Y6 Z10 AA11:AE11 AB6 AA12:AB12 Z8:AB8 Y7:AE7 AE8 AD10 P10:P11 M10:M11 N11:N12 O7:P7 I8:K8 I7:J7 M7 C6:G8 K6:P6 M8:Q8 W8 W10 W12">
    <cfRule type="cellIs" dxfId="500" priority="428" operator="equal">
      <formula>0</formula>
    </cfRule>
    <cfRule type="cellIs" dxfId="499" priority="430" operator="equal">
      <formula>2</formula>
    </cfRule>
    <cfRule type="cellIs" dxfId="498" priority="431" operator="equal">
      <formula>3</formula>
    </cfRule>
  </conditionalFormatting>
  <conditionalFormatting sqref="C10:G12 R11 U6:U7 J11:J12 I6 R7 L12 Q12 Y6 Z10 AA11:AE11 AB6 AA12:AB12 Z8:AB8 Y7:AE7 AE8 AD10 P10:P11 M10:M11 N11:N12 O7:P7 I8:K8 I7:J7 M7 C6:G8 K6:P6 M8:Q8 W8 W10 W12">
    <cfRule type="cellIs" dxfId="497" priority="429" operator="equal">
      <formula>1</formula>
    </cfRule>
  </conditionalFormatting>
  <conditionalFormatting sqref="G6:G8 G10:G12">
    <cfRule type="expression" dxfId="496" priority="427">
      <formula>#REF!="E"</formula>
    </cfRule>
  </conditionalFormatting>
  <conditionalFormatting sqref="G8">
    <cfRule type="expression" dxfId="495" priority="426">
      <formula>#REF!="E"</formula>
    </cfRule>
  </conditionalFormatting>
  <conditionalFormatting sqref="C10:F12 C6:F8">
    <cfRule type="expression" dxfId="494" priority="425">
      <formula>#REF!&lt;&gt;"I"</formula>
    </cfRule>
  </conditionalFormatting>
  <conditionalFormatting sqref="A6:A7 A10:A11">
    <cfRule type="expression" dxfId="493" priority="432">
      <formula>#REF!="E"</formula>
    </cfRule>
  </conditionalFormatting>
  <conditionalFormatting sqref="A6:A7 A10:A11">
    <cfRule type="expression" dxfId="492" priority="433">
      <formula>#REF!="I"</formula>
    </cfRule>
  </conditionalFormatting>
  <conditionalFormatting sqref="Q6:Q7">
    <cfRule type="cellIs" dxfId="491" priority="421" operator="equal">
      <formula>0</formula>
    </cfRule>
    <cfRule type="cellIs" dxfId="490" priority="423" operator="equal">
      <formula>2</formula>
    </cfRule>
    <cfRule type="cellIs" dxfId="489" priority="424" operator="equal">
      <formula>3</formula>
    </cfRule>
  </conditionalFormatting>
  <conditionalFormatting sqref="Q6:Q7">
    <cfRule type="cellIs" dxfId="488" priority="422" operator="equal">
      <formula>1</formula>
    </cfRule>
  </conditionalFormatting>
  <conditionalFormatting sqref="Q10:Q11">
    <cfRule type="cellIs" dxfId="487" priority="417" operator="equal">
      <formula>0</formula>
    </cfRule>
    <cfRule type="cellIs" dxfId="486" priority="419" operator="equal">
      <formula>2</formula>
    </cfRule>
    <cfRule type="cellIs" dxfId="485" priority="420" operator="equal">
      <formula>3</formula>
    </cfRule>
  </conditionalFormatting>
  <conditionalFormatting sqref="Q10:Q11">
    <cfRule type="cellIs" dxfId="484" priority="418" operator="equal">
      <formula>1</formula>
    </cfRule>
  </conditionalFormatting>
  <conditionalFormatting sqref="R6">
    <cfRule type="cellIs" dxfId="483" priority="413" operator="equal">
      <formula>0</formula>
    </cfRule>
    <cfRule type="cellIs" dxfId="482" priority="415" operator="equal">
      <formula>2</formula>
    </cfRule>
    <cfRule type="cellIs" dxfId="481" priority="416" operator="equal">
      <formula>3</formula>
    </cfRule>
  </conditionalFormatting>
  <conditionalFormatting sqref="R6">
    <cfRule type="cellIs" dxfId="480" priority="414" operator="equal">
      <formula>1</formula>
    </cfRule>
  </conditionalFormatting>
  <conditionalFormatting sqref="R12">
    <cfRule type="cellIs" dxfId="479" priority="409" operator="equal">
      <formula>0</formula>
    </cfRule>
    <cfRule type="cellIs" dxfId="478" priority="411" operator="equal">
      <formula>2</formula>
    </cfRule>
    <cfRule type="cellIs" dxfId="477" priority="412" operator="equal">
      <formula>3</formula>
    </cfRule>
  </conditionalFormatting>
  <conditionalFormatting sqref="R12">
    <cfRule type="cellIs" dxfId="476" priority="410" operator="equal">
      <formula>1</formula>
    </cfRule>
  </conditionalFormatting>
  <conditionalFormatting sqref="S6:S7">
    <cfRule type="cellIs" dxfId="475" priority="405" operator="equal">
      <formula>0</formula>
    </cfRule>
    <cfRule type="cellIs" dxfId="474" priority="407" operator="equal">
      <formula>2</formula>
    </cfRule>
    <cfRule type="cellIs" dxfId="473" priority="408" operator="equal">
      <formula>3</formula>
    </cfRule>
  </conditionalFormatting>
  <conditionalFormatting sqref="S6:S7">
    <cfRule type="cellIs" dxfId="472" priority="406" operator="equal">
      <formula>1</formula>
    </cfRule>
  </conditionalFormatting>
  <conditionalFormatting sqref="S10:S11">
    <cfRule type="cellIs" dxfId="471" priority="401" operator="equal">
      <formula>0</formula>
    </cfRule>
    <cfRule type="cellIs" dxfId="470" priority="403" operator="equal">
      <formula>2</formula>
    </cfRule>
    <cfRule type="cellIs" dxfId="469" priority="404" operator="equal">
      <formula>3</formula>
    </cfRule>
  </conditionalFormatting>
  <conditionalFormatting sqref="S10:S11">
    <cfRule type="cellIs" dxfId="468" priority="402" operator="equal">
      <formula>1</formula>
    </cfRule>
  </conditionalFormatting>
  <conditionalFormatting sqref="S8">
    <cfRule type="cellIs" dxfId="467" priority="397" operator="equal">
      <formula>0</formula>
    </cfRule>
    <cfRule type="cellIs" dxfId="466" priority="399" operator="equal">
      <formula>2</formula>
    </cfRule>
    <cfRule type="cellIs" dxfId="465" priority="400" operator="equal">
      <formula>3</formula>
    </cfRule>
  </conditionalFormatting>
  <conditionalFormatting sqref="S8">
    <cfRule type="cellIs" dxfId="464" priority="398" operator="equal">
      <formula>1</formula>
    </cfRule>
  </conditionalFormatting>
  <conditionalFormatting sqref="S12">
    <cfRule type="cellIs" dxfId="463" priority="393" operator="equal">
      <formula>0</formula>
    </cfRule>
    <cfRule type="cellIs" dxfId="462" priority="395" operator="equal">
      <formula>2</formula>
    </cfRule>
    <cfRule type="cellIs" dxfId="461" priority="396" operator="equal">
      <formula>3</formula>
    </cfRule>
  </conditionalFormatting>
  <conditionalFormatting sqref="S12">
    <cfRule type="cellIs" dxfId="460" priority="394" operator="equal">
      <formula>1</formula>
    </cfRule>
  </conditionalFormatting>
  <conditionalFormatting sqref="T6:T7">
    <cfRule type="cellIs" dxfId="459" priority="389" operator="equal">
      <formula>0</formula>
    </cfRule>
    <cfRule type="cellIs" dxfId="458" priority="391" operator="equal">
      <formula>2</formula>
    </cfRule>
    <cfRule type="cellIs" dxfId="457" priority="392" operator="equal">
      <formula>3</formula>
    </cfRule>
  </conditionalFormatting>
  <conditionalFormatting sqref="T6:T7">
    <cfRule type="cellIs" dxfId="456" priority="390" operator="equal">
      <formula>1</formula>
    </cfRule>
  </conditionalFormatting>
  <conditionalFormatting sqref="T10:T11">
    <cfRule type="cellIs" dxfId="455" priority="385" operator="equal">
      <formula>0</formula>
    </cfRule>
    <cfRule type="cellIs" dxfId="454" priority="387" operator="equal">
      <formula>2</formula>
    </cfRule>
    <cfRule type="cellIs" dxfId="453" priority="388" operator="equal">
      <formula>3</formula>
    </cfRule>
  </conditionalFormatting>
  <conditionalFormatting sqref="T10:T11">
    <cfRule type="cellIs" dxfId="452" priority="386" operator="equal">
      <formula>1</formula>
    </cfRule>
  </conditionalFormatting>
  <conditionalFormatting sqref="T8">
    <cfRule type="cellIs" dxfId="451" priority="381" operator="equal">
      <formula>0</formula>
    </cfRule>
    <cfRule type="cellIs" dxfId="450" priority="383" operator="equal">
      <formula>2</formula>
    </cfRule>
    <cfRule type="cellIs" dxfId="449" priority="384" operator="equal">
      <formula>3</formula>
    </cfRule>
  </conditionalFormatting>
  <conditionalFormatting sqref="T8">
    <cfRule type="cellIs" dxfId="448" priority="382" operator="equal">
      <formula>1</formula>
    </cfRule>
  </conditionalFormatting>
  <conditionalFormatting sqref="T12">
    <cfRule type="cellIs" dxfId="447" priority="377" operator="equal">
      <formula>0</formula>
    </cfRule>
    <cfRule type="cellIs" dxfId="446" priority="379" operator="equal">
      <formula>2</formula>
    </cfRule>
    <cfRule type="cellIs" dxfId="445" priority="380" operator="equal">
      <formula>3</formula>
    </cfRule>
  </conditionalFormatting>
  <conditionalFormatting sqref="T12">
    <cfRule type="cellIs" dxfId="444" priority="378" operator="equal">
      <formula>1</formula>
    </cfRule>
  </conditionalFormatting>
  <conditionalFormatting sqref="U10:U11">
    <cfRule type="cellIs" dxfId="443" priority="373" operator="equal">
      <formula>0</formula>
    </cfRule>
    <cfRule type="cellIs" dxfId="442" priority="375" operator="equal">
      <formula>2</formula>
    </cfRule>
    <cfRule type="cellIs" dxfId="441" priority="376" operator="equal">
      <formula>3</formula>
    </cfRule>
  </conditionalFormatting>
  <conditionalFormatting sqref="U10:U11">
    <cfRule type="cellIs" dxfId="440" priority="374" operator="equal">
      <formula>1</formula>
    </cfRule>
  </conditionalFormatting>
  <conditionalFormatting sqref="U8">
    <cfRule type="cellIs" dxfId="439" priority="365" operator="equal">
      <formula>0</formula>
    </cfRule>
    <cfRule type="cellIs" dxfId="438" priority="367" operator="equal">
      <formula>2</formula>
    </cfRule>
    <cfRule type="cellIs" dxfId="437" priority="368" operator="equal">
      <formula>3</formula>
    </cfRule>
  </conditionalFormatting>
  <conditionalFormatting sqref="U8">
    <cfRule type="cellIs" dxfId="436" priority="366" operator="equal">
      <formula>1</formula>
    </cfRule>
  </conditionalFormatting>
  <conditionalFormatting sqref="U12">
    <cfRule type="cellIs" dxfId="435" priority="361" operator="equal">
      <formula>0</formula>
    </cfRule>
    <cfRule type="cellIs" dxfId="434" priority="363" operator="equal">
      <formula>2</formula>
    </cfRule>
    <cfRule type="cellIs" dxfId="433" priority="364" operator="equal">
      <formula>3</formula>
    </cfRule>
  </conditionalFormatting>
  <conditionalFormatting sqref="U12">
    <cfRule type="cellIs" dxfId="432" priority="362" operator="equal">
      <formula>1</formula>
    </cfRule>
  </conditionalFormatting>
  <conditionalFormatting sqref="V6:V7">
    <cfRule type="cellIs" dxfId="431" priority="353" operator="equal">
      <formula>0</formula>
    </cfRule>
    <cfRule type="cellIs" dxfId="430" priority="355" operator="equal">
      <formula>2</formula>
    </cfRule>
    <cfRule type="cellIs" dxfId="429" priority="356" operator="equal">
      <formula>3</formula>
    </cfRule>
  </conditionalFormatting>
  <conditionalFormatting sqref="V6:V7">
    <cfRule type="cellIs" dxfId="428" priority="354" operator="equal">
      <formula>1</formula>
    </cfRule>
  </conditionalFormatting>
  <conditionalFormatting sqref="V10:V11">
    <cfRule type="cellIs" dxfId="427" priority="349" operator="equal">
      <formula>0</formula>
    </cfRule>
    <cfRule type="cellIs" dxfId="426" priority="351" operator="equal">
      <formula>2</formula>
    </cfRule>
    <cfRule type="cellIs" dxfId="425" priority="352" operator="equal">
      <formula>3</formula>
    </cfRule>
  </conditionalFormatting>
  <conditionalFormatting sqref="V10:V11">
    <cfRule type="cellIs" dxfId="424" priority="350" operator="equal">
      <formula>1</formula>
    </cfRule>
  </conditionalFormatting>
  <conditionalFormatting sqref="V8">
    <cfRule type="cellIs" dxfId="423" priority="341" operator="equal">
      <formula>0</formula>
    </cfRule>
    <cfRule type="cellIs" dxfId="422" priority="343" operator="equal">
      <formula>2</formula>
    </cfRule>
    <cfRule type="cellIs" dxfId="421" priority="344" operator="equal">
      <formula>3</formula>
    </cfRule>
  </conditionalFormatting>
  <conditionalFormatting sqref="V8">
    <cfRule type="cellIs" dxfId="420" priority="342" operator="equal">
      <formula>1</formula>
    </cfRule>
  </conditionalFormatting>
  <conditionalFormatting sqref="V12">
    <cfRule type="cellIs" dxfId="419" priority="337" operator="equal">
      <formula>0</formula>
    </cfRule>
    <cfRule type="cellIs" dxfId="418" priority="339" operator="equal">
      <formula>2</formula>
    </cfRule>
    <cfRule type="cellIs" dxfId="417" priority="340" operator="equal">
      <formula>3</formula>
    </cfRule>
  </conditionalFormatting>
  <conditionalFormatting sqref="V12">
    <cfRule type="cellIs" dxfId="416" priority="338" operator="equal">
      <formula>1</formula>
    </cfRule>
  </conditionalFormatting>
  <conditionalFormatting sqref="X6">
    <cfRule type="cellIs" dxfId="415" priority="333" operator="equal">
      <formula>0</formula>
    </cfRule>
    <cfRule type="cellIs" dxfId="414" priority="335" operator="equal">
      <formula>2</formula>
    </cfRule>
    <cfRule type="cellIs" dxfId="413" priority="336" operator="equal">
      <formula>3</formula>
    </cfRule>
  </conditionalFormatting>
  <conditionalFormatting sqref="X6">
    <cfRule type="cellIs" dxfId="412" priority="334" operator="equal">
      <formula>1</formula>
    </cfRule>
  </conditionalFormatting>
  <conditionalFormatting sqref="X12">
    <cfRule type="cellIs" dxfId="411" priority="325" operator="equal">
      <formula>0</formula>
    </cfRule>
    <cfRule type="cellIs" dxfId="410" priority="327" operator="equal">
      <formula>2</formula>
    </cfRule>
    <cfRule type="cellIs" dxfId="409" priority="328" operator="equal">
      <formula>3</formula>
    </cfRule>
  </conditionalFormatting>
  <conditionalFormatting sqref="X12">
    <cfRule type="cellIs" dxfId="408" priority="326" operator="equal">
      <formula>1</formula>
    </cfRule>
  </conditionalFormatting>
  <conditionalFormatting sqref="I10:I11">
    <cfRule type="cellIs" dxfId="407" priority="321" operator="equal">
      <formula>0</formula>
    </cfRule>
    <cfRule type="cellIs" dxfId="406" priority="323" operator="equal">
      <formula>2</formula>
    </cfRule>
    <cfRule type="cellIs" dxfId="405" priority="324" operator="equal">
      <formula>3</formula>
    </cfRule>
  </conditionalFormatting>
  <conditionalFormatting sqref="I10:I11">
    <cfRule type="cellIs" dxfId="404" priority="322" operator="equal">
      <formula>1</formula>
    </cfRule>
  </conditionalFormatting>
  <conditionalFormatting sqref="K11:K12">
    <cfRule type="cellIs" dxfId="403" priority="317" operator="equal">
      <formula>0</formula>
    </cfRule>
    <cfRule type="cellIs" dxfId="402" priority="319" operator="equal">
      <formula>2</formula>
    </cfRule>
    <cfRule type="cellIs" dxfId="401" priority="320" operator="equal">
      <formula>3</formula>
    </cfRule>
  </conditionalFormatting>
  <conditionalFormatting sqref="K11:K12">
    <cfRule type="cellIs" dxfId="400" priority="318" operator="equal">
      <formula>1</formula>
    </cfRule>
  </conditionalFormatting>
  <conditionalFormatting sqref="X10:X11">
    <cfRule type="cellIs" dxfId="399" priority="309" operator="equal">
      <formula>0</formula>
    </cfRule>
    <cfRule type="cellIs" dxfId="398" priority="311" operator="equal">
      <formula>2</formula>
    </cfRule>
    <cfRule type="cellIs" dxfId="397" priority="312" operator="equal">
      <formula>3</formula>
    </cfRule>
  </conditionalFormatting>
  <conditionalFormatting sqref="X10:X11">
    <cfRule type="cellIs" dxfId="396" priority="310" operator="equal">
      <formula>1</formula>
    </cfRule>
  </conditionalFormatting>
  <conditionalFormatting sqref="Z12">
    <cfRule type="cellIs" dxfId="395" priority="253" operator="equal">
      <formula>0</formula>
    </cfRule>
    <cfRule type="cellIs" dxfId="394" priority="255" operator="equal">
      <formula>2</formula>
    </cfRule>
    <cfRule type="cellIs" dxfId="393" priority="256" operator="equal">
      <formula>3</formula>
    </cfRule>
  </conditionalFormatting>
  <conditionalFormatting sqref="Z12">
    <cfRule type="cellIs" dxfId="392" priority="254" operator="equal">
      <formula>1</formula>
    </cfRule>
  </conditionalFormatting>
  <conditionalFormatting sqref="X8">
    <cfRule type="cellIs" dxfId="391" priority="293" operator="equal">
      <formula>0</formula>
    </cfRule>
    <cfRule type="cellIs" dxfId="390" priority="295" operator="equal">
      <formula>2</formula>
    </cfRule>
    <cfRule type="cellIs" dxfId="389" priority="296" operator="equal">
      <formula>3</formula>
    </cfRule>
  </conditionalFormatting>
  <conditionalFormatting sqref="X8">
    <cfRule type="cellIs" dxfId="388" priority="294" operator="equal">
      <formula>1</formula>
    </cfRule>
  </conditionalFormatting>
  <conditionalFormatting sqref="Y8">
    <cfRule type="cellIs" dxfId="387" priority="289" operator="equal">
      <formula>0</formula>
    </cfRule>
    <cfRule type="cellIs" dxfId="386" priority="291" operator="equal">
      <formula>2</formula>
    </cfRule>
    <cfRule type="cellIs" dxfId="385" priority="292" operator="equal">
      <formula>3</formula>
    </cfRule>
  </conditionalFormatting>
  <conditionalFormatting sqref="Y8">
    <cfRule type="cellIs" dxfId="384" priority="290" operator="equal">
      <formula>1</formula>
    </cfRule>
  </conditionalFormatting>
  <conditionalFormatting sqref="Y10">
    <cfRule type="cellIs" dxfId="383" priority="281" operator="equal">
      <formula>0</formula>
    </cfRule>
    <cfRule type="cellIs" dxfId="382" priority="283" operator="equal">
      <formula>2</formula>
    </cfRule>
    <cfRule type="cellIs" dxfId="381" priority="284" operator="equal">
      <formula>3</formula>
    </cfRule>
  </conditionalFormatting>
  <conditionalFormatting sqref="Y10">
    <cfRule type="cellIs" dxfId="380" priority="282" operator="equal">
      <formula>1</formula>
    </cfRule>
  </conditionalFormatting>
  <conditionalFormatting sqref="Y11">
    <cfRule type="cellIs" dxfId="379" priority="277" operator="equal">
      <formula>0</formula>
    </cfRule>
    <cfRule type="cellIs" dxfId="378" priority="279" operator="equal">
      <formula>2</formula>
    </cfRule>
    <cfRule type="cellIs" dxfId="377" priority="280" operator="equal">
      <formula>3</formula>
    </cfRule>
  </conditionalFormatting>
  <conditionalFormatting sqref="Y11">
    <cfRule type="cellIs" dxfId="376" priority="278" operator="equal">
      <formula>1</formula>
    </cfRule>
  </conditionalFormatting>
  <conditionalFormatting sqref="Y12">
    <cfRule type="cellIs" dxfId="375" priority="269" operator="equal">
      <formula>0</formula>
    </cfRule>
    <cfRule type="cellIs" dxfId="374" priority="271" operator="equal">
      <formula>2</formula>
    </cfRule>
    <cfRule type="cellIs" dxfId="373" priority="272" operator="equal">
      <formula>3</formula>
    </cfRule>
  </conditionalFormatting>
  <conditionalFormatting sqref="Y12">
    <cfRule type="cellIs" dxfId="372" priority="270" operator="equal">
      <formula>1</formula>
    </cfRule>
  </conditionalFormatting>
  <conditionalFormatting sqref="Z6">
    <cfRule type="cellIs" dxfId="371" priority="261" operator="equal">
      <formula>0</formula>
    </cfRule>
    <cfRule type="cellIs" dxfId="370" priority="263" operator="equal">
      <formula>2</formula>
    </cfRule>
    <cfRule type="cellIs" dxfId="369" priority="264" operator="equal">
      <formula>3</formula>
    </cfRule>
  </conditionalFormatting>
  <conditionalFormatting sqref="Z6">
    <cfRule type="cellIs" dxfId="368" priority="262" operator="equal">
      <formula>1</formula>
    </cfRule>
  </conditionalFormatting>
  <conditionalFormatting sqref="Z11">
    <cfRule type="cellIs" dxfId="367" priority="249" operator="equal">
      <formula>0</formula>
    </cfRule>
    <cfRule type="cellIs" dxfId="366" priority="251" operator="equal">
      <formula>2</formula>
    </cfRule>
    <cfRule type="cellIs" dxfId="365" priority="252" operator="equal">
      <formula>3</formula>
    </cfRule>
  </conditionalFormatting>
  <conditionalFormatting sqref="Z11">
    <cfRule type="cellIs" dxfId="364" priority="250" operator="equal">
      <formula>1</formula>
    </cfRule>
  </conditionalFormatting>
  <conditionalFormatting sqref="AA6">
    <cfRule type="cellIs" dxfId="363" priority="245" operator="equal">
      <formula>0</formula>
    </cfRule>
    <cfRule type="cellIs" dxfId="362" priority="247" operator="equal">
      <formula>2</formula>
    </cfRule>
    <cfRule type="cellIs" dxfId="361" priority="248" operator="equal">
      <formula>3</formula>
    </cfRule>
  </conditionalFormatting>
  <conditionalFormatting sqref="AA6">
    <cfRule type="cellIs" dxfId="360" priority="246" operator="equal">
      <formula>1</formula>
    </cfRule>
  </conditionalFormatting>
  <conditionalFormatting sqref="AA10">
    <cfRule type="cellIs" dxfId="359" priority="241" operator="equal">
      <formula>0</formula>
    </cfRule>
    <cfRule type="cellIs" dxfId="358" priority="243" operator="equal">
      <formula>2</formula>
    </cfRule>
    <cfRule type="cellIs" dxfId="357" priority="244" operator="equal">
      <formula>3</formula>
    </cfRule>
  </conditionalFormatting>
  <conditionalFormatting sqref="AA10">
    <cfRule type="cellIs" dxfId="356" priority="242" operator="equal">
      <formula>1</formula>
    </cfRule>
  </conditionalFormatting>
  <conditionalFormatting sqref="AC6">
    <cfRule type="cellIs" dxfId="355" priority="237" operator="equal">
      <formula>0</formula>
    </cfRule>
    <cfRule type="cellIs" dxfId="354" priority="239" operator="equal">
      <formula>2</formula>
    </cfRule>
    <cfRule type="cellIs" dxfId="353" priority="240" operator="equal">
      <formula>3</formula>
    </cfRule>
  </conditionalFormatting>
  <conditionalFormatting sqref="AC6">
    <cfRule type="cellIs" dxfId="352" priority="238" operator="equal">
      <formula>1</formula>
    </cfRule>
  </conditionalFormatting>
  <conditionalFormatting sqref="AC10">
    <cfRule type="cellIs" dxfId="351" priority="233" operator="equal">
      <formula>0</formula>
    </cfRule>
    <cfRule type="cellIs" dxfId="350" priority="235" operator="equal">
      <formula>2</formula>
    </cfRule>
    <cfRule type="cellIs" dxfId="349" priority="236" operator="equal">
      <formula>3</formula>
    </cfRule>
  </conditionalFormatting>
  <conditionalFormatting sqref="AC10">
    <cfRule type="cellIs" dxfId="348" priority="234" operator="equal">
      <formula>1</formula>
    </cfRule>
  </conditionalFormatting>
  <conditionalFormatting sqref="AC12">
    <cfRule type="cellIs" dxfId="347" priority="221" operator="equal">
      <formula>0</formula>
    </cfRule>
    <cfRule type="cellIs" dxfId="346" priority="223" operator="equal">
      <formula>2</formula>
    </cfRule>
    <cfRule type="cellIs" dxfId="345" priority="224" operator="equal">
      <formula>3</formula>
    </cfRule>
  </conditionalFormatting>
  <conditionalFormatting sqref="AC12">
    <cfRule type="cellIs" dxfId="344" priority="222" operator="equal">
      <formula>1</formula>
    </cfRule>
  </conditionalFormatting>
  <conditionalFormatting sqref="AC8">
    <cfRule type="cellIs" dxfId="343" priority="209" operator="equal">
      <formula>0</formula>
    </cfRule>
    <cfRule type="cellIs" dxfId="342" priority="211" operator="equal">
      <formula>2</formula>
    </cfRule>
    <cfRule type="cellIs" dxfId="341" priority="212" operator="equal">
      <formula>3</formula>
    </cfRule>
  </conditionalFormatting>
  <conditionalFormatting sqref="AC8">
    <cfRule type="cellIs" dxfId="340" priority="210" operator="equal">
      <formula>1</formula>
    </cfRule>
  </conditionalFormatting>
  <conditionalFormatting sqref="AD8">
    <cfRule type="cellIs" dxfId="339" priority="205" operator="equal">
      <formula>0</formula>
    </cfRule>
    <cfRule type="cellIs" dxfId="338" priority="207" operator="equal">
      <formula>2</formula>
    </cfRule>
    <cfRule type="cellIs" dxfId="337" priority="208" operator="equal">
      <formula>3</formula>
    </cfRule>
  </conditionalFormatting>
  <conditionalFormatting sqref="AD8">
    <cfRule type="cellIs" dxfId="336" priority="206" operator="equal">
      <formula>1</formula>
    </cfRule>
  </conditionalFormatting>
  <conditionalFormatting sqref="AD12">
    <cfRule type="cellIs" dxfId="335" priority="197" operator="equal">
      <formula>0</formula>
    </cfRule>
    <cfRule type="cellIs" dxfId="334" priority="199" operator="equal">
      <formula>2</formula>
    </cfRule>
    <cfRule type="cellIs" dxfId="333" priority="200" operator="equal">
      <formula>3</formula>
    </cfRule>
  </conditionalFormatting>
  <conditionalFormatting sqref="AD12">
    <cfRule type="cellIs" dxfId="332" priority="198" operator="equal">
      <formula>1</formula>
    </cfRule>
  </conditionalFormatting>
  <conditionalFormatting sqref="AD6">
    <cfRule type="cellIs" dxfId="331" priority="189" operator="equal">
      <formula>0</formula>
    </cfRule>
    <cfRule type="cellIs" dxfId="330" priority="191" operator="equal">
      <formula>2</formula>
    </cfRule>
    <cfRule type="cellIs" dxfId="329" priority="192" operator="equal">
      <formula>3</formula>
    </cfRule>
  </conditionalFormatting>
  <conditionalFormatting sqref="AD6">
    <cfRule type="cellIs" dxfId="328" priority="190" operator="equal">
      <formula>1</formula>
    </cfRule>
  </conditionalFormatting>
  <conditionalFormatting sqref="AE6">
    <cfRule type="cellIs" dxfId="327" priority="185" operator="equal">
      <formula>0</formula>
    </cfRule>
    <cfRule type="cellIs" dxfId="326" priority="187" operator="equal">
      <formula>2</formula>
    </cfRule>
    <cfRule type="cellIs" dxfId="325" priority="188" operator="equal">
      <formula>3</formula>
    </cfRule>
  </conditionalFormatting>
  <conditionalFormatting sqref="AE6">
    <cfRule type="cellIs" dxfId="324" priority="186" operator="equal">
      <formula>1</formula>
    </cfRule>
  </conditionalFormatting>
  <conditionalFormatting sqref="AE10">
    <cfRule type="cellIs" dxfId="323" priority="181" operator="equal">
      <formula>0</formula>
    </cfRule>
    <cfRule type="cellIs" dxfId="322" priority="183" operator="equal">
      <formula>2</formula>
    </cfRule>
    <cfRule type="cellIs" dxfId="321" priority="184" operator="equal">
      <formula>3</formula>
    </cfRule>
  </conditionalFormatting>
  <conditionalFormatting sqref="AE10">
    <cfRule type="cellIs" dxfId="320" priority="182" operator="equal">
      <formula>1</formula>
    </cfRule>
  </conditionalFormatting>
  <conditionalFormatting sqref="O11">
    <cfRule type="cellIs" dxfId="319" priority="157" operator="equal">
      <formula>0</formula>
    </cfRule>
    <cfRule type="cellIs" dxfId="318" priority="159" operator="equal">
      <formula>2</formula>
    </cfRule>
    <cfRule type="cellIs" dxfId="317" priority="160" operator="equal">
      <formula>3</formula>
    </cfRule>
  </conditionalFormatting>
  <conditionalFormatting sqref="O11">
    <cfRule type="cellIs" dxfId="316" priority="158" operator="equal">
      <formula>1</formula>
    </cfRule>
  </conditionalFormatting>
  <conditionalFormatting sqref="AE12">
    <cfRule type="cellIs" dxfId="315" priority="173" operator="equal">
      <formula>0</formula>
    </cfRule>
    <cfRule type="cellIs" dxfId="314" priority="175" operator="equal">
      <formula>2</formula>
    </cfRule>
    <cfRule type="cellIs" dxfId="313" priority="176" operator="equal">
      <formula>3</formula>
    </cfRule>
  </conditionalFormatting>
  <conditionalFormatting sqref="AE12">
    <cfRule type="cellIs" dxfId="312" priority="174" operator="equal">
      <formula>1</formula>
    </cfRule>
  </conditionalFormatting>
  <conditionalFormatting sqref="P12">
    <cfRule type="cellIs" dxfId="311" priority="165" operator="equal">
      <formula>0</formula>
    </cfRule>
    <cfRule type="cellIs" dxfId="310" priority="167" operator="equal">
      <formula>2</formula>
    </cfRule>
    <cfRule type="cellIs" dxfId="309" priority="168" operator="equal">
      <formula>3</formula>
    </cfRule>
  </conditionalFormatting>
  <conditionalFormatting sqref="P12">
    <cfRule type="cellIs" dxfId="308" priority="166" operator="equal">
      <formula>1</formula>
    </cfRule>
  </conditionalFormatting>
  <conditionalFormatting sqref="N10">
    <cfRule type="cellIs" dxfId="307" priority="153" operator="equal">
      <formula>0</formula>
    </cfRule>
    <cfRule type="cellIs" dxfId="306" priority="155" operator="equal">
      <formula>2</formula>
    </cfRule>
    <cfRule type="cellIs" dxfId="305" priority="156" operator="equal">
      <formula>3</formula>
    </cfRule>
  </conditionalFormatting>
  <conditionalFormatting sqref="N10">
    <cfRule type="cellIs" dxfId="304" priority="154" operator="equal">
      <formula>1</formula>
    </cfRule>
  </conditionalFormatting>
  <conditionalFormatting sqref="N7">
    <cfRule type="cellIs" dxfId="303" priority="145" operator="equal">
      <formula>0</formula>
    </cfRule>
    <cfRule type="cellIs" dxfId="302" priority="147" operator="equal">
      <formula>2</formula>
    </cfRule>
    <cfRule type="cellIs" dxfId="301" priority="148" operator="equal">
      <formula>3</formula>
    </cfRule>
  </conditionalFormatting>
  <conditionalFormatting sqref="N7">
    <cfRule type="cellIs" dxfId="300" priority="146" operator="equal">
      <formula>1</formula>
    </cfRule>
  </conditionalFormatting>
  <conditionalFormatting sqref="O12">
    <cfRule type="cellIs" dxfId="299" priority="141" operator="equal">
      <formula>0</formula>
    </cfRule>
    <cfRule type="cellIs" dxfId="298" priority="143" operator="equal">
      <formula>2</formula>
    </cfRule>
    <cfRule type="cellIs" dxfId="297" priority="144" operator="equal">
      <formula>3</formula>
    </cfRule>
  </conditionalFormatting>
  <conditionalFormatting sqref="O12">
    <cfRule type="cellIs" dxfId="296" priority="142" operator="equal">
      <formula>1</formula>
    </cfRule>
  </conditionalFormatting>
  <conditionalFormatting sqref="O10">
    <cfRule type="cellIs" dxfId="295" priority="133" operator="equal">
      <formula>0</formula>
    </cfRule>
    <cfRule type="cellIs" dxfId="294" priority="135" operator="equal">
      <formula>2</formula>
    </cfRule>
    <cfRule type="cellIs" dxfId="293" priority="136" operator="equal">
      <formula>3</formula>
    </cfRule>
  </conditionalFormatting>
  <conditionalFormatting sqref="O10">
    <cfRule type="cellIs" dxfId="292" priority="134" operator="equal">
      <formula>1</formula>
    </cfRule>
  </conditionalFormatting>
  <conditionalFormatting sqref="R10">
    <cfRule type="cellIs" dxfId="291" priority="121" operator="equal">
      <formula>0</formula>
    </cfRule>
    <cfRule type="cellIs" dxfId="290" priority="123" operator="equal">
      <formula>2</formula>
    </cfRule>
    <cfRule type="cellIs" dxfId="289" priority="124" operator="equal">
      <formula>3</formula>
    </cfRule>
  </conditionalFormatting>
  <conditionalFormatting sqref="R10">
    <cfRule type="cellIs" dxfId="288" priority="122" operator="equal">
      <formula>1</formula>
    </cfRule>
  </conditionalFormatting>
  <conditionalFormatting sqref="R8">
    <cfRule type="cellIs" dxfId="287" priority="105" operator="equal">
      <formula>0</formula>
    </cfRule>
    <cfRule type="cellIs" dxfId="286" priority="107" operator="equal">
      <formula>2</formula>
    </cfRule>
    <cfRule type="cellIs" dxfId="285" priority="108" operator="equal">
      <formula>3</formula>
    </cfRule>
  </conditionalFormatting>
  <conditionalFormatting sqref="R8">
    <cfRule type="cellIs" dxfId="284" priority="106" operator="equal">
      <formula>1</formula>
    </cfRule>
  </conditionalFormatting>
  <conditionalFormatting sqref="L10">
    <cfRule type="cellIs" dxfId="283" priority="97" operator="equal">
      <formula>0</formula>
    </cfRule>
    <cfRule type="cellIs" dxfId="282" priority="99" operator="equal">
      <formula>2</formula>
    </cfRule>
    <cfRule type="cellIs" dxfId="281" priority="100" operator="equal">
      <formula>3</formula>
    </cfRule>
  </conditionalFormatting>
  <conditionalFormatting sqref="L10">
    <cfRule type="cellIs" dxfId="280" priority="98" operator="equal">
      <formula>1</formula>
    </cfRule>
  </conditionalFormatting>
  <conditionalFormatting sqref="M12">
    <cfRule type="cellIs" dxfId="279" priority="93" operator="equal">
      <formula>0</formula>
    </cfRule>
    <cfRule type="cellIs" dxfId="278" priority="95" operator="equal">
      <formula>2</formula>
    </cfRule>
    <cfRule type="cellIs" dxfId="277" priority="96" operator="equal">
      <formula>3</formula>
    </cfRule>
  </conditionalFormatting>
  <conditionalFormatting sqref="M12">
    <cfRule type="cellIs" dxfId="276" priority="94" operator="equal">
      <formula>1</formula>
    </cfRule>
  </conditionalFormatting>
  <conditionalFormatting sqref="AB10">
    <cfRule type="cellIs" dxfId="275" priority="89" operator="equal">
      <formula>0</formula>
    </cfRule>
    <cfRule type="cellIs" dxfId="274" priority="91" operator="equal">
      <formula>2</formula>
    </cfRule>
    <cfRule type="cellIs" dxfId="273" priority="92" operator="equal">
      <formula>3</formula>
    </cfRule>
  </conditionalFormatting>
  <conditionalFormatting sqref="AB10">
    <cfRule type="cellIs" dxfId="272" priority="90" operator="equal">
      <formula>1</formula>
    </cfRule>
  </conditionalFormatting>
  <conditionalFormatting sqref="K10">
    <cfRule type="cellIs" dxfId="271" priority="81" operator="equal">
      <formula>0</formula>
    </cfRule>
    <cfRule type="cellIs" dxfId="270" priority="83" operator="equal">
      <formula>2</formula>
    </cfRule>
    <cfRule type="cellIs" dxfId="269" priority="84" operator="equal">
      <formula>3</formula>
    </cfRule>
  </conditionalFormatting>
  <conditionalFormatting sqref="K10">
    <cfRule type="cellIs" dxfId="268" priority="82" operator="equal">
      <formula>1</formula>
    </cfRule>
  </conditionalFormatting>
  <conditionalFormatting sqref="K7">
    <cfRule type="cellIs" dxfId="267" priority="73" operator="equal">
      <formula>0</formula>
    </cfRule>
    <cfRule type="cellIs" dxfId="266" priority="75" operator="equal">
      <formula>2</formula>
    </cfRule>
    <cfRule type="cellIs" dxfId="265" priority="76" operator="equal">
      <formula>3</formula>
    </cfRule>
  </conditionalFormatting>
  <conditionalFormatting sqref="K7">
    <cfRule type="cellIs" dxfId="264" priority="74" operator="equal">
      <formula>1</formula>
    </cfRule>
  </conditionalFormatting>
  <conditionalFormatting sqref="J6">
    <cfRule type="cellIs" dxfId="263" priority="65" operator="equal">
      <formula>0</formula>
    </cfRule>
    <cfRule type="cellIs" dxfId="262" priority="67" operator="equal">
      <formula>2</formula>
    </cfRule>
    <cfRule type="cellIs" dxfId="261" priority="68" operator="equal">
      <formula>3</formula>
    </cfRule>
  </conditionalFormatting>
  <conditionalFormatting sqref="J6">
    <cfRule type="cellIs" dxfId="260" priority="66" operator="equal">
      <formula>1</formula>
    </cfRule>
  </conditionalFormatting>
  <conditionalFormatting sqref="J10">
    <cfRule type="cellIs" dxfId="259" priority="57" operator="equal">
      <formula>0</formula>
    </cfRule>
    <cfRule type="cellIs" dxfId="258" priority="59" operator="equal">
      <formula>2</formula>
    </cfRule>
    <cfRule type="cellIs" dxfId="257" priority="60" operator="equal">
      <formula>3</formula>
    </cfRule>
  </conditionalFormatting>
  <conditionalFormatting sqref="J10">
    <cfRule type="cellIs" dxfId="256" priority="58" operator="equal">
      <formula>1</formula>
    </cfRule>
  </conditionalFormatting>
  <conditionalFormatting sqref="I12">
    <cfRule type="cellIs" dxfId="255" priority="53" operator="equal">
      <formula>0</formula>
    </cfRule>
    <cfRule type="cellIs" dxfId="254" priority="55" operator="equal">
      <formula>2</formula>
    </cfRule>
    <cfRule type="cellIs" dxfId="253" priority="56" operator="equal">
      <formula>3</formula>
    </cfRule>
  </conditionalFormatting>
  <conditionalFormatting sqref="I12">
    <cfRule type="cellIs" dxfId="252" priority="54" operator="equal">
      <formula>1</formula>
    </cfRule>
  </conditionalFormatting>
  <conditionalFormatting sqref="L13">
    <cfRule type="cellIs" dxfId="251" priority="49" operator="equal">
      <formula>0</formula>
    </cfRule>
    <cfRule type="cellIs" dxfId="250" priority="51" operator="equal">
      <formula>2</formula>
    </cfRule>
    <cfRule type="cellIs" dxfId="249" priority="52" operator="equal">
      <formula>3</formula>
    </cfRule>
  </conditionalFormatting>
  <conditionalFormatting sqref="L13">
    <cfRule type="cellIs" dxfId="248" priority="50" operator="equal">
      <formula>1</formula>
    </cfRule>
  </conditionalFormatting>
  <conditionalFormatting sqref="L7">
    <cfRule type="cellIs" dxfId="247" priority="33" operator="equal">
      <formula>0</formula>
    </cfRule>
    <cfRule type="cellIs" dxfId="246" priority="35" operator="equal">
      <formula>2</formula>
    </cfRule>
    <cfRule type="cellIs" dxfId="245" priority="36" operator="equal">
      <formula>3</formula>
    </cfRule>
  </conditionalFormatting>
  <conditionalFormatting sqref="L7">
    <cfRule type="cellIs" dxfId="244" priority="34" operator="equal">
      <formula>1</formula>
    </cfRule>
  </conditionalFormatting>
  <conditionalFormatting sqref="L8">
    <cfRule type="cellIs" dxfId="243" priority="25" operator="equal">
      <formula>0</formula>
    </cfRule>
    <cfRule type="cellIs" dxfId="242" priority="27" operator="equal">
      <formula>2</formula>
    </cfRule>
    <cfRule type="cellIs" dxfId="241" priority="28" operator="equal">
      <formula>3</formula>
    </cfRule>
  </conditionalFormatting>
  <conditionalFormatting sqref="L8">
    <cfRule type="cellIs" dxfId="240" priority="26" operator="equal">
      <formula>1</formula>
    </cfRule>
  </conditionalFormatting>
  <conditionalFormatting sqref="W6">
    <cfRule type="cellIs" dxfId="239" priority="21" operator="equal">
      <formula>0</formula>
    </cfRule>
    <cfRule type="cellIs" dxfId="238" priority="23" operator="equal">
      <formula>2</formula>
    </cfRule>
    <cfRule type="cellIs" dxfId="237" priority="24" operator="equal">
      <formula>3</formula>
    </cfRule>
  </conditionalFormatting>
  <conditionalFormatting sqref="W6">
    <cfRule type="cellIs" dxfId="236" priority="22" operator="equal">
      <formula>1</formula>
    </cfRule>
  </conditionalFormatting>
  <conditionalFormatting sqref="W7">
    <cfRule type="cellIs" dxfId="235" priority="17" operator="equal">
      <formula>0</formula>
    </cfRule>
    <cfRule type="cellIs" dxfId="234" priority="19" operator="equal">
      <formula>2</formula>
    </cfRule>
    <cfRule type="cellIs" dxfId="233" priority="20" operator="equal">
      <formula>3</formula>
    </cfRule>
  </conditionalFormatting>
  <conditionalFormatting sqref="W7">
    <cfRule type="cellIs" dxfId="232" priority="18" operator="equal">
      <formula>1</formula>
    </cfRule>
  </conditionalFormatting>
  <conditionalFormatting sqref="W11">
    <cfRule type="cellIs" dxfId="231" priority="9" operator="equal">
      <formula>0</formula>
    </cfRule>
    <cfRule type="cellIs" dxfId="230" priority="11" operator="equal">
      <formula>2</formula>
    </cfRule>
    <cfRule type="cellIs" dxfId="229" priority="12" operator="equal">
      <formula>3</formula>
    </cfRule>
  </conditionalFormatting>
  <conditionalFormatting sqref="W11">
    <cfRule type="cellIs" dxfId="228" priority="10" operator="equal">
      <formula>1</formula>
    </cfRule>
  </conditionalFormatting>
  <conditionalFormatting sqref="L11">
    <cfRule type="cellIs" dxfId="227" priority="1" operator="equal">
      <formula>0</formula>
    </cfRule>
    <cfRule type="cellIs" dxfId="226" priority="3" operator="equal">
      <formula>2</formula>
    </cfRule>
    <cfRule type="cellIs" dxfId="225" priority="4" operator="equal">
      <formula>3</formula>
    </cfRule>
  </conditionalFormatting>
  <conditionalFormatting sqref="L11">
    <cfRule type="cellIs" dxfId="224" priority="2" operator="equal">
      <formula>1</formula>
    </cfRule>
  </conditionalFormatting>
  <dataValidations count="2">
    <dataValidation type="custom" showInputMessage="1" showErrorMessage="1" error="You can only enter a score for Introductory/Vision/Principles/Objectives chapters and sections of the Plan which have been indicated by and 'I' in column B" sqref="C10:F12 C7:C8">
      <formula1>#REF!="I"</formula1>
    </dataValidation>
    <dataValidation type="custom" allowBlank="1" showInputMessage="1" showErrorMessage="1" error="You can't enter a score for Criterion B in the 'Environment' chapter or section of the Plan, indicated by an 'E' in column B." sqref="G10:G12">
      <formula1>#REF!&lt;&gt;"E"</formula1>
    </dataValidation>
  </dataValidations>
  <pageMargins left="0.70866141732283472" right="0.31496062992125984" top="0.74803149606299213" bottom="0.74803149606299213" header="0.31496062992125984" footer="0.11811023622047245"/>
  <pageSetup paperSize="9" scale="63" orientation="landscape" r:id="rId1"/>
  <headerFooter>
    <oddHeader>&amp;C&amp;"-,Bold"Green Infrastructure Policy Assessment Framework&amp;"-,Regular"
Scoring Matrix</oddHeader>
    <oddFooter>&amp;L&amp;9&amp;F
&amp;D&amp;R&amp;9developed by:    &amp;11&amp;G</oddFooter>
  </headerFooter>
  <drawing r:id="rId2"/>
  <legacyDrawing r:id="rId3"/>
  <legacyDrawingHF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M49"/>
  <sheetViews>
    <sheetView showGridLines="0" zoomScale="82" zoomScaleNormal="82" workbookViewId="0">
      <selection activeCell="T19" sqref="T19"/>
    </sheetView>
  </sheetViews>
  <sheetFormatPr defaultRowHeight="15" x14ac:dyDescent="0.25"/>
  <cols>
    <col min="1" max="1" width="36.42578125" style="85" customWidth="1"/>
    <col min="2" max="2" width="4" style="85" customWidth="1"/>
    <col min="3" max="3" width="10" style="110" customWidth="1"/>
    <col min="4" max="4" width="6.28515625" style="85" customWidth="1"/>
    <col min="5" max="8" width="1.85546875" style="85" customWidth="1"/>
    <col min="9" max="32" width="6.28515625" style="85" customWidth="1"/>
    <col min="33" max="33" width="3.42578125" style="84" bestFit="1" customWidth="1"/>
    <col min="34" max="34" width="7.28515625" style="85" customWidth="1"/>
    <col min="35" max="35" width="11.7109375" style="85" bestFit="1" customWidth="1"/>
    <col min="36" max="39" width="11.140625" style="85" customWidth="1"/>
    <col min="40" max="16384" width="9.140625" style="85"/>
  </cols>
  <sheetData>
    <row r="1" spans="1:38" ht="15" customHeight="1" x14ac:dyDescent="0.25">
      <c r="A1" s="390" t="s">
        <v>74</v>
      </c>
      <c r="B1" s="391"/>
      <c r="C1" s="392"/>
      <c r="D1" s="341" t="s">
        <v>63</v>
      </c>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3"/>
      <c r="AE1" s="343"/>
      <c r="AF1" s="344"/>
    </row>
    <row r="2" spans="1:38" ht="26.25" customHeight="1" x14ac:dyDescent="0.25">
      <c r="A2" s="393"/>
      <c r="B2" s="394"/>
      <c r="C2" s="395"/>
      <c r="D2" s="345" t="s">
        <v>62</v>
      </c>
      <c r="E2" s="346"/>
      <c r="F2" s="346"/>
      <c r="G2" s="346"/>
      <c r="H2" s="346"/>
      <c r="I2" s="347"/>
      <c r="J2" s="348" t="s">
        <v>61</v>
      </c>
      <c r="K2" s="349"/>
      <c r="L2" s="349"/>
      <c r="M2" s="349"/>
      <c r="N2" s="349"/>
      <c r="O2" s="349"/>
      <c r="P2" s="350"/>
      <c r="Q2" s="351" t="s">
        <v>60</v>
      </c>
      <c r="R2" s="351"/>
      <c r="S2" s="352" t="s">
        <v>59</v>
      </c>
      <c r="T2" s="352"/>
      <c r="U2" s="352"/>
      <c r="V2" s="352"/>
      <c r="W2" s="352"/>
      <c r="X2" s="352"/>
      <c r="Y2" s="353" t="s">
        <v>58</v>
      </c>
      <c r="Z2" s="353"/>
      <c r="AA2" s="353"/>
      <c r="AB2" s="354" t="s">
        <v>57</v>
      </c>
      <c r="AC2" s="354"/>
      <c r="AD2" s="355" t="s">
        <v>56</v>
      </c>
      <c r="AE2" s="356"/>
      <c r="AF2" s="357"/>
    </row>
    <row r="3" spans="1:38" ht="90" customHeight="1" x14ac:dyDescent="0.25">
      <c r="A3" s="393"/>
      <c r="B3" s="394"/>
      <c r="C3" s="395"/>
      <c r="D3" s="319" t="s">
        <v>55</v>
      </c>
      <c r="E3" s="31" t="s">
        <v>92</v>
      </c>
      <c r="F3" s="31" t="s">
        <v>89</v>
      </c>
      <c r="G3" s="31" t="s">
        <v>90</v>
      </c>
      <c r="H3" s="31" t="s">
        <v>91</v>
      </c>
      <c r="I3" s="321" t="s">
        <v>54</v>
      </c>
      <c r="J3" s="323" t="s">
        <v>53</v>
      </c>
      <c r="K3" s="314" t="s">
        <v>52</v>
      </c>
      <c r="L3" s="314" t="s">
        <v>51</v>
      </c>
      <c r="M3" s="314" t="s">
        <v>50</v>
      </c>
      <c r="N3" s="314" t="s">
        <v>49</v>
      </c>
      <c r="O3" s="314" t="s">
        <v>48</v>
      </c>
      <c r="P3" s="316" t="s">
        <v>47</v>
      </c>
      <c r="Q3" s="308" t="s">
        <v>46</v>
      </c>
      <c r="R3" s="310" t="s">
        <v>45</v>
      </c>
      <c r="S3" s="312" t="s">
        <v>86</v>
      </c>
      <c r="T3" s="300" t="s">
        <v>85</v>
      </c>
      <c r="U3" s="300" t="s">
        <v>44</v>
      </c>
      <c r="V3" s="300" t="s">
        <v>43</v>
      </c>
      <c r="W3" s="300" t="s">
        <v>42</v>
      </c>
      <c r="X3" s="302" t="s">
        <v>41</v>
      </c>
      <c r="Y3" s="304" t="s">
        <v>40</v>
      </c>
      <c r="Z3" s="306" t="s">
        <v>39</v>
      </c>
      <c r="AA3" s="292" t="s">
        <v>38</v>
      </c>
      <c r="AB3" s="294" t="s">
        <v>37</v>
      </c>
      <c r="AC3" s="296" t="s">
        <v>36</v>
      </c>
      <c r="AD3" s="298" t="s">
        <v>35</v>
      </c>
      <c r="AE3" s="299" t="s">
        <v>34</v>
      </c>
      <c r="AF3" s="290" t="s">
        <v>33</v>
      </c>
    </row>
    <row r="4" spans="1:38" ht="69.95" customHeight="1" x14ac:dyDescent="0.25">
      <c r="A4" s="393"/>
      <c r="B4" s="394"/>
      <c r="C4" s="395"/>
      <c r="D4" s="320"/>
      <c r="E4" s="291" t="s">
        <v>87</v>
      </c>
      <c r="F4" s="291"/>
      <c r="G4" s="291"/>
      <c r="H4" s="291"/>
      <c r="I4" s="322"/>
      <c r="J4" s="324"/>
      <c r="K4" s="315"/>
      <c r="L4" s="315"/>
      <c r="M4" s="315"/>
      <c r="N4" s="315"/>
      <c r="O4" s="315"/>
      <c r="P4" s="317"/>
      <c r="Q4" s="309"/>
      <c r="R4" s="311"/>
      <c r="S4" s="313"/>
      <c r="T4" s="301"/>
      <c r="U4" s="301"/>
      <c r="V4" s="301"/>
      <c r="W4" s="301"/>
      <c r="X4" s="303"/>
      <c r="Y4" s="305"/>
      <c r="Z4" s="307"/>
      <c r="AA4" s="293"/>
      <c r="AB4" s="295"/>
      <c r="AC4" s="297"/>
      <c r="AD4" s="298"/>
      <c r="AE4" s="299"/>
      <c r="AF4" s="290"/>
    </row>
    <row r="5" spans="1:38" ht="20.100000000000001" customHeight="1" thickBot="1" x14ac:dyDescent="0.3">
      <c r="A5" s="396"/>
      <c r="B5" s="397"/>
      <c r="C5" s="398"/>
      <c r="D5" s="86" t="s">
        <v>32</v>
      </c>
      <c r="E5" s="318" t="s">
        <v>31</v>
      </c>
      <c r="F5" s="318"/>
      <c r="G5" s="318"/>
      <c r="H5" s="318"/>
      <c r="I5" s="87" t="s">
        <v>30</v>
      </c>
      <c r="J5" s="88" t="s">
        <v>29</v>
      </c>
      <c r="K5" s="88" t="s">
        <v>28</v>
      </c>
      <c r="L5" s="88" t="s">
        <v>27</v>
      </c>
      <c r="M5" s="88" t="s">
        <v>26</v>
      </c>
      <c r="N5" s="88" t="s">
        <v>25</v>
      </c>
      <c r="O5" s="88" t="s">
        <v>24</v>
      </c>
      <c r="P5" s="89" t="s">
        <v>23</v>
      </c>
      <c r="Q5" s="90" t="s">
        <v>22</v>
      </c>
      <c r="R5" s="91" t="s">
        <v>21</v>
      </c>
      <c r="S5" s="92" t="s">
        <v>20</v>
      </c>
      <c r="T5" s="93" t="s">
        <v>19</v>
      </c>
      <c r="U5" s="93" t="s">
        <v>18</v>
      </c>
      <c r="V5" s="93" t="s">
        <v>17</v>
      </c>
      <c r="W5" s="93" t="s">
        <v>16</v>
      </c>
      <c r="X5" s="94" t="s">
        <v>15</v>
      </c>
      <c r="Y5" s="95" t="s">
        <v>14</v>
      </c>
      <c r="Z5" s="96" t="s">
        <v>13</v>
      </c>
      <c r="AA5" s="97" t="s">
        <v>12</v>
      </c>
      <c r="AB5" s="98" t="s">
        <v>11</v>
      </c>
      <c r="AC5" s="99" t="s">
        <v>10</v>
      </c>
      <c r="AD5" s="100" t="s">
        <v>9</v>
      </c>
      <c r="AE5" s="101" t="s">
        <v>8</v>
      </c>
      <c r="AF5" s="102" t="s">
        <v>7</v>
      </c>
    </row>
    <row r="6" spans="1:38" ht="29.25" customHeight="1" x14ac:dyDescent="0.25">
      <c r="A6" s="388" t="s">
        <v>102</v>
      </c>
      <c r="B6" s="59"/>
      <c r="C6" s="103" t="s">
        <v>4</v>
      </c>
      <c r="D6" s="61"/>
      <c r="E6" s="130"/>
      <c r="F6" s="131"/>
      <c r="G6" s="131"/>
      <c r="H6" s="132"/>
      <c r="I6" s="104"/>
      <c r="J6" s="65"/>
      <c r="K6" s="62"/>
      <c r="L6" s="62"/>
      <c r="M6" s="66"/>
      <c r="N6" s="66"/>
      <c r="O6" s="66"/>
      <c r="P6" s="67"/>
      <c r="Q6" s="61"/>
      <c r="R6" s="67"/>
      <c r="S6" s="61"/>
      <c r="T6" s="65"/>
      <c r="U6" s="65"/>
      <c r="V6" s="62"/>
      <c r="W6" s="62"/>
      <c r="X6" s="67"/>
      <c r="Y6" s="61"/>
      <c r="Z6" s="68"/>
      <c r="AA6" s="67"/>
      <c r="AB6" s="61"/>
      <c r="AC6" s="62"/>
      <c r="AD6" s="61"/>
      <c r="AE6" s="62"/>
      <c r="AF6" s="67"/>
      <c r="AG6" s="105">
        <f>SUM(J6:AF6)</f>
        <v>0</v>
      </c>
    </row>
    <row r="7" spans="1:38" ht="29.25" customHeight="1" x14ac:dyDescent="0.25">
      <c r="A7" s="389"/>
      <c r="B7" s="128">
        <f>B6</f>
        <v>0</v>
      </c>
      <c r="C7" s="103" t="s">
        <v>1</v>
      </c>
      <c r="D7" s="138"/>
      <c r="E7" s="166"/>
      <c r="F7" s="167"/>
      <c r="G7" s="167"/>
      <c r="H7" s="168"/>
      <c r="I7" s="140"/>
      <c r="J7" s="141"/>
      <c r="K7" s="139"/>
      <c r="L7" s="139"/>
      <c r="M7" s="142"/>
      <c r="N7" s="142"/>
      <c r="O7" s="142"/>
      <c r="P7" s="143"/>
      <c r="Q7" s="138"/>
      <c r="R7" s="143"/>
      <c r="S7" s="138"/>
      <c r="T7" s="141"/>
      <c r="U7" s="141"/>
      <c r="V7" s="139"/>
      <c r="W7" s="139"/>
      <c r="X7" s="143"/>
      <c r="Y7" s="138"/>
      <c r="Z7" s="144"/>
      <c r="AA7" s="143"/>
      <c r="AB7" s="138"/>
      <c r="AC7" s="139"/>
      <c r="AD7" s="138"/>
      <c r="AE7" s="139"/>
      <c r="AF7" s="143"/>
      <c r="AG7" s="105">
        <f t="shared" ref="AG7" si="0">SUM(J7:AF7)</f>
        <v>0</v>
      </c>
      <c r="AL7" s="109"/>
    </row>
    <row r="8" spans="1:38" ht="29.25" customHeight="1" x14ac:dyDescent="0.25">
      <c r="A8" s="388" t="s">
        <v>75</v>
      </c>
      <c r="B8" s="59" t="s">
        <v>24</v>
      </c>
      <c r="C8" s="103" t="s">
        <v>4</v>
      </c>
      <c r="D8" s="63">
        <v>1</v>
      </c>
      <c r="E8" s="133"/>
      <c r="F8" s="134"/>
      <c r="G8" s="134"/>
      <c r="H8" s="135"/>
      <c r="I8" s="108"/>
      <c r="J8" s="69"/>
      <c r="K8" s="64"/>
      <c r="L8" s="64"/>
      <c r="M8" s="70"/>
      <c r="N8" s="70"/>
      <c r="O8" s="70"/>
      <c r="P8" s="71"/>
      <c r="Q8" s="63">
        <v>2</v>
      </c>
      <c r="R8" s="71"/>
      <c r="S8" s="63"/>
      <c r="T8" s="69"/>
      <c r="U8" s="69"/>
      <c r="V8" s="64"/>
      <c r="W8" s="64"/>
      <c r="X8" s="71"/>
      <c r="Y8" s="63"/>
      <c r="Z8" s="72"/>
      <c r="AA8" s="71"/>
      <c r="AB8" s="63"/>
      <c r="AC8" s="64">
        <v>2</v>
      </c>
      <c r="AD8" s="63"/>
      <c r="AE8" s="64"/>
      <c r="AF8" s="71"/>
      <c r="AG8" s="105">
        <f>SUM(J8:AF8)</f>
        <v>4</v>
      </c>
    </row>
    <row r="9" spans="1:38" ht="29.25" customHeight="1" x14ac:dyDescent="0.25">
      <c r="A9" s="389"/>
      <c r="B9" s="128" t="str">
        <f>B8</f>
        <v>I</v>
      </c>
      <c r="C9" s="103" t="s">
        <v>1</v>
      </c>
      <c r="D9" s="63">
        <v>1</v>
      </c>
      <c r="E9" s="133"/>
      <c r="F9" s="134"/>
      <c r="G9" s="134"/>
      <c r="H9" s="135"/>
      <c r="I9" s="108"/>
      <c r="J9" s="69"/>
      <c r="K9" s="64"/>
      <c r="L9" s="64"/>
      <c r="M9" s="70"/>
      <c r="N9" s="70"/>
      <c r="O9" s="70"/>
      <c r="P9" s="71"/>
      <c r="Q9" s="63">
        <v>2</v>
      </c>
      <c r="R9" s="71"/>
      <c r="S9" s="63"/>
      <c r="T9" s="69"/>
      <c r="U9" s="69"/>
      <c r="V9" s="64"/>
      <c r="W9" s="64"/>
      <c r="X9" s="71"/>
      <c r="Y9" s="63"/>
      <c r="Z9" s="72"/>
      <c r="AA9" s="71"/>
      <c r="AB9" s="63"/>
      <c r="AC9" s="64">
        <v>2</v>
      </c>
      <c r="AD9" s="63"/>
      <c r="AE9" s="64"/>
      <c r="AF9" s="71"/>
      <c r="AG9" s="105">
        <f t="shared" ref="AG9:AG41" si="1">SUM(J9:AF9)</f>
        <v>4</v>
      </c>
      <c r="AL9" s="109"/>
    </row>
    <row r="10" spans="1:38" ht="29.25" customHeight="1" x14ac:dyDescent="0.25">
      <c r="A10" s="388" t="s">
        <v>76</v>
      </c>
      <c r="B10" s="59" t="s">
        <v>24</v>
      </c>
      <c r="C10" s="103" t="s">
        <v>4</v>
      </c>
      <c r="D10" s="63">
        <v>1</v>
      </c>
      <c r="E10" s="133"/>
      <c r="F10" s="134"/>
      <c r="G10" s="134"/>
      <c r="H10" s="135"/>
      <c r="I10" s="108"/>
      <c r="J10" s="69"/>
      <c r="K10" s="64"/>
      <c r="L10" s="64"/>
      <c r="M10" s="70"/>
      <c r="N10" s="70"/>
      <c r="O10" s="70"/>
      <c r="P10" s="71"/>
      <c r="Q10" s="63"/>
      <c r="R10" s="71"/>
      <c r="S10" s="63"/>
      <c r="T10" s="69"/>
      <c r="U10" s="69"/>
      <c r="V10" s="64"/>
      <c r="W10" s="64"/>
      <c r="X10" s="71"/>
      <c r="Y10" s="63"/>
      <c r="Z10" s="72"/>
      <c r="AA10" s="71"/>
      <c r="AB10" s="63"/>
      <c r="AC10" s="64"/>
      <c r="AD10" s="63"/>
      <c r="AE10" s="64"/>
      <c r="AF10" s="71"/>
      <c r="AG10" s="105">
        <f t="shared" si="1"/>
        <v>0</v>
      </c>
    </row>
    <row r="11" spans="1:38" ht="29.25" customHeight="1" x14ac:dyDescent="0.25">
      <c r="A11" s="389"/>
      <c r="B11" s="129" t="str">
        <f>B10</f>
        <v>I</v>
      </c>
      <c r="C11" s="103" t="s">
        <v>1</v>
      </c>
      <c r="D11" s="63">
        <v>1</v>
      </c>
      <c r="E11" s="133"/>
      <c r="F11" s="134"/>
      <c r="G11" s="134"/>
      <c r="H11" s="135"/>
      <c r="I11" s="108"/>
      <c r="J11" s="69"/>
      <c r="K11" s="64"/>
      <c r="L11" s="64"/>
      <c r="M11" s="70"/>
      <c r="N11" s="70"/>
      <c r="O11" s="70"/>
      <c r="P11" s="71"/>
      <c r="Q11" s="63"/>
      <c r="R11" s="71"/>
      <c r="S11" s="63"/>
      <c r="T11" s="69"/>
      <c r="U11" s="69"/>
      <c r="V11" s="64"/>
      <c r="W11" s="64"/>
      <c r="X11" s="71"/>
      <c r="Y11" s="63"/>
      <c r="Z11" s="72"/>
      <c r="AA11" s="71"/>
      <c r="AB11" s="63"/>
      <c r="AC11" s="64"/>
      <c r="AD11" s="63"/>
      <c r="AE11" s="64"/>
      <c r="AF11" s="71"/>
      <c r="AG11" s="105">
        <f t="shared" si="1"/>
        <v>0</v>
      </c>
    </row>
    <row r="12" spans="1:38" ht="29.25" customHeight="1" x14ac:dyDescent="0.25">
      <c r="A12" s="388" t="s">
        <v>77</v>
      </c>
      <c r="B12" s="59" t="s">
        <v>24</v>
      </c>
      <c r="C12" s="103" t="s">
        <v>4</v>
      </c>
      <c r="D12" s="63"/>
      <c r="E12" s="133"/>
      <c r="F12" s="134"/>
      <c r="G12" s="134"/>
      <c r="H12" s="135"/>
      <c r="I12" s="108"/>
      <c r="J12" s="69">
        <v>1</v>
      </c>
      <c r="K12" s="64">
        <v>2</v>
      </c>
      <c r="L12" s="64"/>
      <c r="M12" s="70"/>
      <c r="N12" s="70"/>
      <c r="O12" s="70">
        <v>1</v>
      </c>
      <c r="P12" s="71"/>
      <c r="Q12" s="63"/>
      <c r="R12" s="71"/>
      <c r="S12" s="63"/>
      <c r="T12" s="69"/>
      <c r="U12" s="69"/>
      <c r="V12" s="64"/>
      <c r="W12" s="64"/>
      <c r="X12" s="71"/>
      <c r="Y12" s="63"/>
      <c r="Z12" s="72"/>
      <c r="AA12" s="71"/>
      <c r="AB12" s="63"/>
      <c r="AC12" s="64"/>
      <c r="AD12" s="63"/>
      <c r="AE12" s="64"/>
      <c r="AF12" s="71"/>
      <c r="AG12" s="105">
        <f t="shared" si="1"/>
        <v>4</v>
      </c>
    </row>
    <row r="13" spans="1:38" ht="29.25" customHeight="1" x14ac:dyDescent="0.25">
      <c r="A13" s="389"/>
      <c r="B13" s="129" t="str">
        <f>B12</f>
        <v>I</v>
      </c>
      <c r="C13" s="103" t="s">
        <v>1</v>
      </c>
      <c r="D13" s="63"/>
      <c r="E13" s="133"/>
      <c r="F13" s="134"/>
      <c r="G13" s="134"/>
      <c r="H13" s="135"/>
      <c r="I13" s="108"/>
      <c r="J13" s="69">
        <v>1</v>
      </c>
      <c r="K13" s="64">
        <v>1</v>
      </c>
      <c r="L13" s="64"/>
      <c r="M13" s="70"/>
      <c r="N13" s="70"/>
      <c r="O13" s="70">
        <v>1</v>
      </c>
      <c r="P13" s="71"/>
      <c r="Q13" s="63"/>
      <c r="R13" s="71"/>
      <c r="S13" s="63"/>
      <c r="T13" s="69"/>
      <c r="U13" s="69"/>
      <c r="V13" s="64"/>
      <c r="W13" s="64"/>
      <c r="X13" s="71"/>
      <c r="Y13" s="63"/>
      <c r="Z13" s="72"/>
      <c r="AA13" s="71"/>
      <c r="AB13" s="63"/>
      <c r="AC13" s="64"/>
      <c r="AD13" s="63"/>
      <c r="AE13" s="64"/>
      <c r="AF13" s="71"/>
      <c r="AG13" s="105">
        <f t="shared" si="1"/>
        <v>3</v>
      </c>
    </row>
    <row r="14" spans="1:38" ht="29.25" customHeight="1" x14ac:dyDescent="0.25">
      <c r="A14" s="388" t="s">
        <v>103</v>
      </c>
      <c r="B14" s="59"/>
      <c r="C14" s="103" t="s">
        <v>4</v>
      </c>
      <c r="D14" s="63"/>
      <c r="E14" s="133"/>
      <c r="F14" s="134"/>
      <c r="G14" s="134"/>
      <c r="H14" s="135"/>
      <c r="I14" s="108"/>
      <c r="J14" s="69"/>
      <c r="K14" s="64"/>
      <c r="L14" s="64"/>
      <c r="M14" s="70"/>
      <c r="N14" s="70"/>
      <c r="O14" s="70"/>
      <c r="P14" s="71"/>
      <c r="Q14" s="63"/>
      <c r="R14" s="71"/>
      <c r="S14" s="63"/>
      <c r="T14" s="69"/>
      <c r="U14" s="69"/>
      <c r="V14" s="64"/>
      <c r="W14" s="64"/>
      <c r="X14" s="71"/>
      <c r="Y14" s="63"/>
      <c r="Z14" s="72"/>
      <c r="AA14" s="71"/>
      <c r="AB14" s="63"/>
      <c r="AC14" s="64"/>
      <c r="AD14" s="63"/>
      <c r="AE14" s="64"/>
      <c r="AF14" s="71"/>
      <c r="AG14" s="105">
        <f t="shared" si="1"/>
        <v>0</v>
      </c>
    </row>
    <row r="15" spans="1:38" ht="29.25" customHeight="1" x14ac:dyDescent="0.25">
      <c r="A15" s="389"/>
      <c r="B15" s="129">
        <f>B14</f>
        <v>0</v>
      </c>
      <c r="C15" s="103" t="s">
        <v>1</v>
      </c>
      <c r="D15" s="63"/>
      <c r="E15" s="133"/>
      <c r="F15" s="134"/>
      <c r="G15" s="134"/>
      <c r="H15" s="135"/>
      <c r="I15" s="108"/>
      <c r="J15" s="69"/>
      <c r="K15" s="64"/>
      <c r="L15" s="64"/>
      <c r="M15" s="70"/>
      <c r="N15" s="70"/>
      <c r="O15" s="70"/>
      <c r="P15" s="71"/>
      <c r="Q15" s="63"/>
      <c r="R15" s="71"/>
      <c r="S15" s="63"/>
      <c r="T15" s="69"/>
      <c r="U15" s="69"/>
      <c r="V15" s="64"/>
      <c r="W15" s="64"/>
      <c r="X15" s="71"/>
      <c r="Y15" s="63"/>
      <c r="Z15" s="72"/>
      <c r="AA15" s="71"/>
      <c r="AB15" s="63"/>
      <c r="AC15" s="64"/>
      <c r="AD15" s="63"/>
      <c r="AE15" s="64"/>
      <c r="AF15" s="71"/>
      <c r="AG15" s="105">
        <f t="shared" si="1"/>
        <v>0</v>
      </c>
    </row>
    <row r="16" spans="1:38" ht="29.25" customHeight="1" x14ac:dyDescent="0.25">
      <c r="A16" s="388" t="s">
        <v>104</v>
      </c>
      <c r="B16" s="59"/>
      <c r="C16" s="103" t="s">
        <v>4</v>
      </c>
      <c r="D16" s="63"/>
      <c r="E16" s="133"/>
      <c r="F16" s="134"/>
      <c r="G16" s="134"/>
      <c r="H16" s="135"/>
      <c r="I16" s="108"/>
      <c r="J16" s="69"/>
      <c r="K16" s="64"/>
      <c r="L16" s="64"/>
      <c r="M16" s="70"/>
      <c r="N16" s="70"/>
      <c r="O16" s="70"/>
      <c r="P16" s="71"/>
      <c r="Q16" s="63"/>
      <c r="R16" s="71"/>
      <c r="S16" s="63"/>
      <c r="T16" s="69"/>
      <c r="U16" s="69"/>
      <c r="V16" s="64"/>
      <c r="W16" s="64"/>
      <c r="X16" s="71"/>
      <c r="Y16" s="63"/>
      <c r="Z16" s="72"/>
      <c r="AA16" s="71"/>
      <c r="AB16" s="63"/>
      <c r="AC16" s="64"/>
      <c r="AD16" s="63"/>
      <c r="AE16" s="64"/>
      <c r="AF16" s="71"/>
      <c r="AG16" s="105">
        <f t="shared" si="1"/>
        <v>0</v>
      </c>
    </row>
    <row r="17" spans="1:33" ht="29.25" customHeight="1" x14ac:dyDescent="0.25">
      <c r="A17" s="389"/>
      <c r="B17" s="129">
        <f>B16</f>
        <v>0</v>
      </c>
      <c r="C17" s="103" t="s">
        <v>1</v>
      </c>
      <c r="D17" s="63"/>
      <c r="E17" s="133"/>
      <c r="F17" s="134"/>
      <c r="G17" s="134"/>
      <c r="H17" s="135"/>
      <c r="I17" s="108"/>
      <c r="J17" s="69"/>
      <c r="K17" s="64"/>
      <c r="L17" s="64"/>
      <c r="M17" s="70"/>
      <c r="N17" s="70"/>
      <c r="O17" s="70"/>
      <c r="P17" s="71"/>
      <c r="Q17" s="63"/>
      <c r="R17" s="71"/>
      <c r="S17" s="63"/>
      <c r="T17" s="69"/>
      <c r="U17" s="69"/>
      <c r="V17" s="64"/>
      <c r="W17" s="64"/>
      <c r="X17" s="71"/>
      <c r="Y17" s="63"/>
      <c r="Z17" s="72"/>
      <c r="AA17" s="71"/>
      <c r="AB17" s="63"/>
      <c r="AC17" s="64"/>
      <c r="AD17" s="63"/>
      <c r="AE17" s="64"/>
      <c r="AF17" s="71"/>
      <c r="AG17" s="105">
        <f t="shared" si="1"/>
        <v>0</v>
      </c>
    </row>
    <row r="18" spans="1:33" ht="29.25" customHeight="1" x14ac:dyDescent="0.25">
      <c r="A18" s="388" t="s">
        <v>105</v>
      </c>
      <c r="B18" s="59"/>
      <c r="C18" s="103" t="s">
        <v>4</v>
      </c>
      <c r="D18" s="63"/>
      <c r="E18" s="133"/>
      <c r="F18" s="134"/>
      <c r="G18" s="134"/>
      <c r="H18" s="135"/>
      <c r="I18" s="108"/>
      <c r="J18" s="69"/>
      <c r="K18" s="64"/>
      <c r="L18" s="64"/>
      <c r="M18" s="70"/>
      <c r="N18" s="70"/>
      <c r="O18" s="70"/>
      <c r="P18" s="71"/>
      <c r="Q18" s="63"/>
      <c r="R18" s="71"/>
      <c r="S18" s="63"/>
      <c r="T18" s="69"/>
      <c r="U18" s="69"/>
      <c r="V18" s="64"/>
      <c r="W18" s="64"/>
      <c r="X18" s="71"/>
      <c r="Y18" s="63"/>
      <c r="Z18" s="72"/>
      <c r="AA18" s="71"/>
      <c r="AB18" s="63"/>
      <c r="AC18" s="64"/>
      <c r="AD18" s="63"/>
      <c r="AE18" s="64"/>
      <c r="AF18" s="71"/>
      <c r="AG18" s="105">
        <f t="shared" ref="AG18:AG19" si="2">SUM(J18:AF18)</f>
        <v>0</v>
      </c>
    </row>
    <row r="19" spans="1:33" ht="29.25" customHeight="1" x14ac:dyDescent="0.25">
      <c r="A19" s="389"/>
      <c r="B19" s="129">
        <f>B18</f>
        <v>0</v>
      </c>
      <c r="C19" s="103" t="s">
        <v>1</v>
      </c>
      <c r="D19" s="63"/>
      <c r="E19" s="133"/>
      <c r="F19" s="134"/>
      <c r="G19" s="134"/>
      <c r="H19" s="135"/>
      <c r="I19" s="108"/>
      <c r="J19" s="69"/>
      <c r="K19" s="64"/>
      <c r="L19" s="64"/>
      <c r="M19" s="70"/>
      <c r="N19" s="70"/>
      <c r="O19" s="70"/>
      <c r="P19" s="71"/>
      <c r="Q19" s="63"/>
      <c r="R19" s="71"/>
      <c r="S19" s="63"/>
      <c r="T19" s="69"/>
      <c r="U19" s="69"/>
      <c r="V19" s="64"/>
      <c r="W19" s="64"/>
      <c r="X19" s="71"/>
      <c r="Y19" s="63"/>
      <c r="Z19" s="72"/>
      <c r="AA19" s="71"/>
      <c r="AB19" s="63"/>
      <c r="AC19" s="64"/>
      <c r="AD19" s="63"/>
      <c r="AE19" s="64"/>
      <c r="AF19" s="71"/>
      <c r="AG19" s="105">
        <f t="shared" si="2"/>
        <v>0</v>
      </c>
    </row>
    <row r="20" spans="1:33" ht="29.25" customHeight="1" x14ac:dyDescent="0.25">
      <c r="A20" s="388" t="s">
        <v>78</v>
      </c>
      <c r="B20" s="59"/>
      <c r="C20" s="103" t="s">
        <v>4</v>
      </c>
      <c r="D20" s="63"/>
      <c r="E20" s="133"/>
      <c r="F20" s="134"/>
      <c r="G20" s="134"/>
      <c r="H20" s="135"/>
      <c r="I20" s="108"/>
      <c r="J20" s="69">
        <v>1</v>
      </c>
      <c r="K20" s="64"/>
      <c r="L20" s="64"/>
      <c r="M20" s="70"/>
      <c r="N20" s="70"/>
      <c r="O20" s="70"/>
      <c r="P20" s="71"/>
      <c r="Q20" s="63"/>
      <c r="R20" s="71"/>
      <c r="S20" s="63"/>
      <c r="T20" s="69"/>
      <c r="U20" s="69"/>
      <c r="V20" s="64"/>
      <c r="W20" s="64"/>
      <c r="X20" s="71"/>
      <c r="Y20" s="63">
        <v>1</v>
      </c>
      <c r="Z20" s="72">
        <v>1</v>
      </c>
      <c r="AA20" s="71"/>
      <c r="AB20" s="63">
        <v>2</v>
      </c>
      <c r="AC20" s="64">
        <v>1</v>
      </c>
      <c r="AD20" s="63"/>
      <c r="AE20" s="64"/>
      <c r="AF20" s="71"/>
      <c r="AG20" s="105">
        <f t="shared" si="1"/>
        <v>6</v>
      </c>
    </row>
    <row r="21" spans="1:33" ht="29.25" customHeight="1" x14ac:dyDescent="0.25">
      <c r="A21" s="389"/>
      <c r="B21" s="129">
        <f>B20</f>
        <v>0</v>
      </c>
      <c r="C21" s="103" t="s">
        <v>1</v>
      </c>
      <c r="D21" s="63"/>
      <c r="E21" s="133"/>
      <c r="F21" s="134"/>
      <c r="G21" s="134"/>
      <c r="H21" s="135"/>
      <c r="I21" s="108"/>
      <c r="J21" s="69">
        <v>1</v>
      </c>
      <c r="K21" s="64"/>
      <c r="L21" s="64"/>
      <c r="M21" s="70"/>
      <c r="N21" s="70"/>
      <c r="O21" s="70"/>
      <c r="P21" s="71"/>
      <c r="Q21" s="63"/>
      <c r="R21" s="71"/>
      <c r="S21" s="63"/>
      <c r="T21" s="69"/>
      <c r="U21" s="69"/>
      <c r="V21" s="64"/>
      <c r="W21" s="64"/>
      <c r="X21" s="71"/>
      <c r="Y21" s="63">
        <v>1</v>
      </c>
      <c r="Z21" s="72">
        <v>1</v>
      </c>
      <c r="AA21" s="71"/>
      <c r="AB21" s="63">
        <v>2</v>
      </c>
      <c r="AC21" s="64">
        <v>1</v>
      </c>
      <c r="AD21" s="63"/>
      <c r="AE21" s="64"/>
      <c r="AF21" s="71"/>
      <c r="AG21" s="105">
        <f t="shared" si="1"/>
        <v>6</v>
      </c>
    </row>
    <row r="22" spans="1:33" ht="29.25" customHeight="1" x14ac:dyDescent="0.25">
      <c r="A22" s="388" t="s">
        <v>79</v>
      </c>
      <c r="B22" s="59"/>
      <c r="C22" s="103" t="s">
        <v>4</v>
      </c>
      <c r="D22" s="63"/>
      <c r="E22" s="133"/>
      <c r="F22" s="134"/>
      <c r="G22" s="134"/>
      <c r="H22" s="135"/>
      <c r="I22" s="108"/>
      <c r="J22" s="69">
        <v>1</v>
      </c>
      <c r="K22" s="64"/>
      <c r="L22" s="64"/>
      <c r="M22" s="70"/>
      <c r="N22" s="70"/>
      <c r="O22" s="70"/>
      <c r="P22" s="71"/>
      <c r="Q22" s="63"/>
      <c r="R22" s="71"/>
      <c r="S22" s="63"/>
      <c r="T22" s="69"/>
      <c r="U22" s="69"/>
      <c r="V22" s="64"/>
      <c r="W22" s="64"/>
      <c r="X22" s="71"/>
      <c r="Y22" s="63">
        <v>1</v>
      </c>
      <c r="Z22" s="72"/>
      <c r="AA22" s="71"/>
      <c r="AB22" s="63"/>
      <c r="AC22" s="64"/>
      <c r="AD22" s="63"/>
      <c r="AE22" s="64"/>
      <c r="AF22" s="71"/>
      <c r="AG22" s="105">
        <f t="shared" si="1"/>
        <v>2</v>
      </c>
    </row>
    <row r="23" spans="1:33" ht="29.25" customHeight="1" x14ac:dyDescent="0.25">
      <c r="A23" s="389"/>
      <c r="B23" s="129">
        <f>B22</f>
        <v>0</v>
      </c>
      <c r="C23" s="103" t="s">
        <v>1</v>
      </c>
      <c r="D23" s="63"/>
      <c r="E23" s="133"/>
      <c r="F23" s="134"/>
      <c r="G23" s="134"/>
      <c r="H23" s="135"/>
      <c r="I23" s="108"/>
      <c r="J23" s="69">
        <v>1</v>
      </c>
      <c r="K23" s="64"/>
      <c r="L23" s="64"/>
      <c r="M23" s="70"/>
      <c r="N23" s="70"/>
      <c r="O23" s="70"/>
      <c r="P23" s="71"/>
      <c r="Q23" s="63"/>
      <c r="R23" s="71"/>
      <c r="S23" s="63"/>
      <c r="T23" s="69"/>
      <c r="U23" s="69"/>
      <c r="V23" s="64"/>
      <c r="W23" s="64"/>
      <c r="X23" s="71"/>
      <c r="Y23" s="63">
        <v>1</v>
      </c>
      <c r="Z23" s="72"/>
      <c r="AA23" s="71"/>
      <c r="AB23" s="63"/>
      <c r="AC23" s="64"/>
      <c r="AD23" s="63"/>
      <c r="AE23" s="64"/>
      <c r="AF23" s="71"/>
      <c r="AG23" s="105">
        <f t="shared" si="1"/>
        <v>2</v>
      </c>
    </row>
    <row r="24" spans="1:33" ht="29.25" customHeight="1" x14ac:dyDescent="0.25">
      <c r="A24" s="388" t="s">
        <v>109</v>
      </c>
      <c r="B24" s="59"/>
      <c r="C24" s="103" t="s">
        <v>4</v>
      </c>
      <c r="D24" s="63"/>
      <c r="E24" s="133"/>
      <c r="F24" s="134"/>
      <c r="G24" s="134"/>
      <c r="H24" s="135"/>
      <c r="I24" s="108"/>
      <c r="J24" s="69"/>
      <c r="K24" s="64"/>
      <c r="L24" s="64"/>
      <c r="M24" s="70"/>
      <c r="N24" s="70"/>
      <c r="O24" s="70"/>
      <c r="P24" s="71"/>
      <c r="Q24" s="63"/>
      <c r="R24" s="71"/>
      <c r="S24" s="63"/>
      <c r="T24" s="69"/>
      <c r="U24" s="69"/>
      <c r="V24" s="64"/>
      <c r="W24" s="64"/>
      <c r="X24" s="71"/>
      <c r="Y24" s="63"/>
      <c r="Z24" s="72"/>
      <c r="AA24" s="71"/>
      <c r="AB24" s="63"/>
      <c r="AC24" s="64"/>
      <c r="AD24" s="63"/>
      <c r="AE24" s="64"/>
      <c r="AF24" s="71"/>
      <c r="AG24" s="105">
        <f t="shared" ref="AG24:AG25" si="3">SUM(J24:AF24)</f>
        <v>0</v>
      </c>
    </row>
    <row r="25" spans="1:33" ht="29.25" customHeight="1" x14ac:dyDescent="0.25">
      <c r="A25" s="389"/>
      <c r="B25" s="129">
        <f>B24</f>
        <v>0</v>
      </c>
      <c r="C25" s="103" t="s">
        <v>1</v>
      </c>
      <c r="D25" s="63"/>
      <c r="E25" s="133"/>
      <c r="F25" s="134"/>
      <c r="G25" s="134"/>
      <c r="H25" s="135"/>
      <c r="I25" s="108"/>
      <c r="J25" s="69"/>
      <c r="K25" s="64"/>
      <c r="L25" s="64"/>
      <c r="M25" s="70"/>
      <c r="N25" s="70"/>
      <c r="O25" s="70"/>
      <c r="P25" s="71"/>
      <c r="Q25" s="63"/>
      <c r="R25" s="71"/>
      <c r="S25" s="63"/>
      <c r="T25" s="69"/>
      <c r="U25" s="69"/>
      <c r="V25" s="64"/>
      <c r="W25" s="64"/>
      <c r="X25" s="71"/>
      <c r="Y25" s="63"/>
      <c r="Z25" s="72"/>
      <c r="AA25" s="71"/>
      <c r="AB25" s="63"/>
      <c r="AC25" s="64"/>
      <c r="AD25" s="63"/>
      <c r="AE25" s="64"/>
      <c r="AF25" s="71"/>
      <c r="AG25" s="105">
        <f t="shared" si="3"/>
        <v>0</v>
      </c>
    </row>
    <row r="26" spans="1:33" ht="29.25" customHeight="1" x14ac:dyDescent="0.25">
      <c r="A26" s="388" t="s">
        <v>80</v>
      </c>
      <c r="B26" s="59" t="s">
        <v>24</v>
      </c>
      <c r="C26" s="103" t="s">
        <v>4</v>
      </c>
      <c r="D26" s="63">
        <v>1</v>
      </c>
      <c r="E26" s="133"/>
      <c r="F26" s="134"/>
      <c r="G26" s="134"/>
      <c r="H26" s="135"/>
      <c r="I26" s="108"/>
      <c r="J26" s="69"/>
      <c r="K26" s="64"/>
      <c r="L26" s="64">
        <v>2</v>
      </c>
      <c r="M26" s="70"/>
      <c r="N26" s="70"/>
      <c r="O26" s="70"/>
      <c r="P26" s="71"/>
      <c r="Q26" s="63">
        <v>2</v>
      </c>
      <c r="R26" s="71"/>
      <c r="S26" s="63"/>
      <c r="T26" s="69"/>
      <c r="U26" s="69"/>
      <c r="V26" s="64"/>
      <c r="W26" s="64"/>
      <c r="X26" s="71"/>
      <c r="Y26" s="63"/>
      <c r="Z26" s="72"/>
      <c r="AA26" s="71"/>
      <c r="AB26" s="63">
        <v>1</v>
      </c>
      <c r="AC26" s="64"/>
      <c r="AD26" s="63"/>
      <c r="AE26" s="64"/>
      <c r="AF26" s="71"/>
      <c r="AG26" s="105">
        <f t="shared" si="1"/>
        <v>5</v>
      </c>
    </row>
    <row r="27" spans="1:33" ht="29.25" customHeight="1" x14ac:dyDescent="0.25">
      <c r="A27" s="389"/>
      <c r="B27" s="129" t="str">
        <f>B26</f>
        <v>I</v>
      </c>
      <c r="C27" s="103" t="s">
        <v>1</v>
      </c>
      <c r="D27" s="63">
        <v>1</v>
      </c>
      <c r="E27" s="133"/>
      <c r="F27" s="134"/>
      <c r="G27" s="134"/>
      <c r="H27" s="135"/>
      <c r="I27" s="108"/>
      <c r="J27" s="69"/>
      <c r="K27" s="64"/>
      <c r="L27" s="64">
        <v>2</v>
      </c>
      <c r="M27" s="70"/>
      <c r="N27" s="70"/>
      <c r="O27" s="70"/>
      <c r="P27" s="71"/>
      <c r="Q27" s="63">
        <v>2</v>
      </c>
      <c r="R27" s="71"/>
      <c r="S27" s="63"/>
      <c r="T27" s="69"/>
      <c r="U27" s="69"/>
      <c r="V27" s="64"/>
      <c r="W27" s="64"/>
      <c r="X27" s="71"/>
      <c r="Y27" s="63"/>
      <c r="Z27" s="72"/>
      <c r="AA27" s="71"/>
      <c r="AB27" s="63">
        <v>1</v>
      </c>
      <c r="AC27" s="64"/>
      <c r="AD27" s="63"/>
      <c r="AE27" s="64"/>
      <c r="AF27" s="71"/>
      <c r="AG27" s="105">
        <f t="shared" si="1"/>
        <v>5</v>
      </c>
    </row>
    <row r="28" spans="1:33" ht="29.25" customHeight="1" x14ac:dyDescent="0.25">
      <c r="A28" s="388" t="s">
        <v>81</v>
      </c>
      <c r="B28" s="59"/>
      <c r="C28" s="103" t="s">
        <v>4</v>
      </c>
      <c r="D28" s="63"/>
      <c r="E28" s="133"/>
      <c r="F28" s="134"/>
      <c r="G28" s="134"/>
      <c r="H28" s="135"/>
      <c r="I28" s="108"/>
      <c r="J28" s="69">
        <v>2</v>
      </c>
      <c r="K28" s="64">
        <v>3</v>
      </c>
      <c r="L28" s="64"/>
      <c r="M28" s="70"/>
      <c r="N28" s="70">
        <v>2</v>
      </c>
      <c r="O28" s="70"/>
      <c r="P28" s="71"/>
      <c r="Q28" s="63"/>
      <c r="R28" s="71"/>
      <c r="S28" s="63"/>
      <c r="T28" s="69"/>
      <c r="U28" s="69"/>
      <c r="V28" s="64"/>
      <c r="W28" s="64"/>
      <c r="X28" s="71"/>
      <c r="Y28" s="63"/>
      <c r="Z28" s="72"/>
      <c r="AA28" s="71"/>
      <c r="AB28" s="63"/>
      <c r="AC28" s="64"/>
      <c r="AD28" s="63"/>
      <c r="AE28" s="64"/>
      <c r="AF28" s="71"/>
      <c r="AG28" s="105">
        <f t="shared" si="1"/>
        <v>7</v>
      </c>
    </row>
    <row r="29" spans="1:33" ht="29.25" customHeight="1" x14ac:dyDescent="0.25">
      <c r="A29" s="389"/>
      <c r="B29" s="129">
        <f>B28</f>
        <v>0</v>
      </c>
      <c r="C29" s="103" t="s">
        <v>1</v>
      </c>
      <c r="D29" s="63"/>
      <c r="E29" s="133"/>
      <c r="F29" s="134"/>
      <c r="G29" s="134"/>
      <c r="H29" s="135"/>
      <c r="I29" s="108"/>
      <c r="J29" s="69">
        <v>2</v>
      </c>
      <c r="K29" s="64">
        <v>2</v>
      </c>
      <c r="L29" s="64"/>
      <c r="M29" s="70"/>
      <c r="N29" s="70">
        <v>2</v>
      </c>
      <c r="O29" s="70"/>
      <c r="P29" s="71"/>
      <c r="Q29" s="63"/>
      <c r="R29" s="71"/>
      <c r="S29" s="63"/>
      <c r="T29" s="69"/>
      <c r="U29" s="69"/>
      <c r="V29" s="64"/>
      <c r="W29" s="64"/>
      <c r="X29" s="71"/>
      <c r="Y29" s="63"/>
      <c r="Z29" s="72"/>
      <c r="AA29" s="71"/>
      <c r="AB29" s="63"/>
      <c r="AC29" s="64"/>
      <c r="AD29" s="63"/>
      <c r="AE29" s="64"/>
      <c r="AF29" s="71"/>
      <c r="AG29" s="105">
        <f t="shared" si="1"/>
        <v>6</v>
      </c>
    </row>
    <row r="30" spans="1:33" ht="29.25" customHeight="1" x14ac:dyDescent="0.25">
      <c r="A30" s="388" t="s">
        <v>108</v>
      </c>
      <c r="B30" s="59"/>
      <c r="C30" s="103" t="s">
        <v>4</v>
      </c>
      <c r="D30" s="63"/>
      <c r="E30" s="133"/>
      <c r="F30" s="134"/>
      <c r="G30" s="134"/>
      <c r="H30" s="135"/>
      <c r="I30" s="108"/>
      <c r="J30" s="69"/>
      <c r="K30" s="64"/>
      <c r="L30" s="64"/>
      <c r="M30" s="70"/>
      <c r="N30" s="70"/>
      <c r="O30" s="70"/>
      <c r="P30" s="71"/>
      <c r="Q30" s="63"/>
      <c r="R30" s="71"/>
      <c r="S30" s="63"/>
      <c r="T30" s="69"/>
      <c r="U30" s="69"/>
      <c r="V30" s="64"/>
      <c r="W30" s="64"/>
      <c r="X30" s="71"/>
      <c r="Y30" s="63"/>
      <c r="Z30" s="72"/>
      <c r="AA30" s="71"/>
      <c r="AB30" s="63"/>
      <c r="AC30" s="64"/>
      <c r="AD30" s="63"/>
      <c r="AE30" s="64"/>
      <c r="AF30" s="71"/>
      <c r="AG30" s="105">
        <f t="shared" si="1"/>
        <v>0</v>
      </c>
    </row>
    <row r="31" spans="1:33" ht="29.25" customHeight="1" x14ac:dyDescent="0.25">
      <c r="A31" s="389"/>
      <c r="B31" s="129">
        <f>B30</f>
        <v>0</v>
      </c>
      <c r="C31" s="103" t="s">
        <v>1</v>
      </c>
      <c r="D31" s="63"/>
      <c r="E31" s="133"/>
      <c r="F31" s="134"/>
      <c r="G31" s="134"/>
      <c r="H31" s="135"/>
      <c r="I31" s="108"/>
      <c r="J31" s="69"/>
      <c r="K31" s="64"/>
      <c r="L31" s="64"/>
      <c r="M31" s="70"/>
      <c r="N31" s="70"/>
      <c r="O31" s="70"/>
      <c r="P31" s="71"/>
      <c r="Q31" s="63"/>
      <c r="R31" s="71"/>
      <c r="S31" s="63"/>
      <c r="T31" s="69"/>
      <c r="U31" s="69"/>
      <c r="V31" s="64"/>
      <c r="W31" s="64"/>
      <c r="X31" s="71"/>
      <c r="Y31" s="63"/>
      <c r="Z31" s="72"/>
      <c r="AA31" s="71"/>
      <c r="AB31" s="63"/>
      <c r="AC31" s="64"/>
      <c r="AD31" s="63"/>
      <c r="AE31" s="64"/>
      <c r="AF31" s="71"/>
      <c r="AG31" s="105">
        <f t="shared" si="1"/>
        <v>0</v>
      </c>
    </row>
    <row r="32" spans="1:33" ht="29.25" customHeight="1" x14ac:dyDescent="0.25">
      <c r="A32" s="388" t="s">
        <v>82</v>
      </c>
      <c r="B32" s="59"/>
      <c r="C32" s="103" t="s">
        <v>4</v>
      </c>
      <c r="D32" s="63"/>
      <c r="E32" s="133"/>
      <c r="F32" s="134"/>
      <c r="G32" s="134"/>
      <c r="H32" s="135"/>
      <c r="I32" s="108"/>
      <c r="J32" s="69"/>
      <c r="K32" s="64"/>
      <c r="L32" s="64"/>
      <c r="M32" s="70"/>
      <c r="N32" s="70">
        <v>1</v>
      </c>
      <c r="O32" s="70">
        <v>1</v>
      </c>
      <c r="P32" s="71"/>
      <c r="Q32" s="63"/>
      <c r="R32" s="71"/>
      <c r="S32" s="63"/>
      <c r="T32" s="69">
        <v>1</v>
      </c>
      <c r="U32" s="69"/>
      <c r="V32" s="64"/>
      <c r="W32" s="64"/>
      <c r="X32" s="71"/>
      <c r="Y32" s="63"/>
      <c r="Z32" s="72"/>
      <c r="AA32" s="71"/>
      <c r="AB32" s="63"/>
      <c r="AC32" s="64"/>
      <c r="AD32" s="63"/>
      <c r="AE32" s="64"/>
      <c r="AF32" s="71"/>
      <c r="AG32" s="105">
        <f t="shared" si="1"/>
        <v>3</v>
      </c>
    </row>
    <row r="33" spans="1:39" ht="29.25" customHeight="1" x14ac:dyDescent="0.25">
      <c r="A33" s="389"/>
      <c r="B33" s="129">
        <f>B32</f>
        <v>0</v>
      </c>
      <c r="C33" s="103" t="s">
        <v>1</v>
      </c>
      <c r="D33" s="63"/>
      <c r="E33" s="133"/>
      <c r="F33" s="134"/>
      <c r="G33" s="134"/>
      <c r="H33" s="135"/>
      <c r="I33" s="108"/>
      <c r="J33" s="69"/>
      <c r="K33" s="64"/>
      <c r="L33" s="64"/>
      <c r="M33" s="70"/>
      <c r="N33" s="70">
        <v>1</v>
      </c>
      <c r="O33" s="70">
        <v>1</v>
      </c>
      <c r="P33" s="71"/>
      <c r="Q33" s="63"/>
      <c r="R33" s="71"/>
      <c r="S33" s="63"/>
      <c r="T33" s="69">
        <v>1</v>
      </c>
      <c r="U33" s="69"/>
      <c r="V33" s="64"/>
      <c r="W33" s="64"/>
      <c r="X33" s="71"/>
      <c r="Y33" s="63"/>
      <c r="Z33" s="72"/>
      <c r="AA33" s="71"/>
      <c r="AB33" s="63"/>
      <c r="AC33" s="64"/>
      <c r="AD33" s="63"/>
      <c r="AE33" s="64"/>
      <c r="AF33" s="71"/>
      <c r="AG33" s="105">
        <f t="shared" si="1"/>
        <v>3</v>
      </c>
    </row>
    <row r="34" spans="1:39" ht="29.25" customHeight="1" x14ac:dyDescent="0.25">
      <c r="A34" s="388" t="s">
        <v>83</v>
      </c>
      <c r="B34" s="59" t="s">
        <v>28</v>
      </c>
      <c r="C34" s="103" t="s">
        <v>4</v>
      </c>
      <c r="D34" s="63"/>
      <c r="E34" s="133"/>
      <c r="F34" s="134"/>
      <c r="G34" s="134"/>
      <c r="H34" s="135"/>
      <c r="I34" s="108"/>
      <c r="J34" s="69"/>
      <c r="K34" s="64"/>
      <c r="L34" s="64"/>
      <c r="M34" s="70">
        <v>3</v>
      </c>
      <c r="N34" s="70"/>
      <c r="O34" s="70">
        <v>1</v>
      </c>
      <c r="P34" s="71">
        <v>3</v>
      </c>
      <c r="Q34" s="63">
        <v>3</v>
      </c>
      <c r="R34" s="71">
        <v>3</v>
      </c>
      <c r="S34" s="63"/>
      <c r="T34" s="69"/>
      <c r="U34" s="69"/>
      <c r="V34" s="64"/>
      <c r="W34" s="64"/>
      <c r="X34" s="71">
        <v>3</v>
      </c>
      <c r="Y34" s="63"/>
      <c r="Z34" s="72"/>
      <c r="AA34" s="71"/>
      <c r="AB34" s="63"/>
      <c r="AC34" s="64"/>
      <c r="AD34" s="63"/>
      <c r="AE34" s="64"/>
      <c r="AF34" s="71"/>
      <c r="AG34" s="105">
        <f t="shared" si="1"/>
        <v>16</v>
      </c>
    </row>
    <row r="35" spans="1:39" ht="29.25" customHeight="1" x14ac:dyDescent="0.25">
      <c r="A35" s="389"/>
      <c r="B35" s="129" t="str">
        <f>B34</f>
        <v>E</v>
      </c>
      <c r="C35" s="103" t="s">
        <v>1</v>
      </c>
      <c r="D35" s="63"/>
      <c r="E35" s="133"/>
      <c r="F35" s="134"/>
      <c r="G35" s="134"/>
      <c r="H35" s="135"/>
      <c r="I35" s="108"/>
      <c r="J35" s="69"/>
      <c r="K35" s="64"/>
      <c r="L35" s="64"/>
      <c r="M35" s="70">
        <v>2</v>
      </c>
      <c r="N35" s="70"/>
      <c r="O35" s="70">
        <v>1</v>
      </c>
      <c r="P35" s="71">
        <v>2</v>
      </c>
      <c r="Q35" s="63">
        <v>2</v>
      </c>
      <c r="R35" s="71">
        <v>2</v>
      </c>
      <c r="S35" s="63"/>
      <c r="T35" s="69"/>
      <c r="U35" s="69"/>
      <c r="V35" s="64"/>
      <c r="W35" s="64"/>
      <c r="X35" s="71">
        <v>2</v>
      </c>
      <c r="Y35" s="63"/>
      <c r="Z35" s="72"/>
      <c r="AA35" s="71"/>
      <c r="AB35" s="63"/>
      <c r="AC35" s="64"/>
      <c r="AD35" s="63"/>
      <c r="AE35" s="64"/>
      <c r="AF35" s="71"/>
      <c r="AG35" s="105">
        <f t="shared" si="1"/>
        <v>11</v>
      </c>
    </row>
    <row r="36" spans="1:39" ht="29.25" customHeight="1" x14ac:dyDescent="0.25">
      <c r="A36" s="388" t="s">
        <v>106</v>
      </c>
      <c r="B36" s="59"/>
      <c r="C36" s="103" t="s">
        <v>4</v>
      </c>
      <c r="D36" s="63"/>
      <c r="E36" s="133"/>
      <c r="F36" s="134"/>
      <c r="G36" s="134"/>
      <c r="H36" s="135"/>
      <c r="I36" s="108"/>
      <c r="J36" s="69"/>
      <c r="K36" s="64"/>
      <c r="L36" s="64"/>
      <c r="M36" s="70"/>
      <c r="N36" s="70"/>
      <c r="O36" s="70"/>
      <c r="P36" s="71"/>
      <c r="Q36" s="63"/>
      <c r="R36" s="71"/>
      <c r="S36" s="63"/>
      <c r="T36" s="69"/>
      <c r="U36" s="69"/>
      <c r="V36" s="64"/>
      <c r="W36" s="64"/>
      <c r="X36" s="71"/>
      <c r="Y36" s="63"/>
      <c r="Z36" s="72"/>
      <c r="AA36" s="71"/>
      <c r="AB36" s="63"/>
      <c r="AC36" s="64"/>
      <c r="AD36" s="63"/>
      <c r="AE36" s="64"/>
      <c r="AF36" s="71"/>
      <c r="AG36" s="105">
        <f t="shared" ref="AG36:AG37" si="4">SUM(J36:AF36)</f>
        <v>0</v>
      </c>
    </row>
    <row r="37" spans="1:39" ht="29.25" customHeight="1" x14ac:dyDescent="0.25">
      <c r="A37" s="389"/>
      <c r="B37" s="129">
        <f>B36</f>
        <v>0</v>
      </c>
      <c r="C37" s="103" t="s">
        <v>1</v>
      </c>
      <c r="D37" s="63"/>
      <c r="E37" s="133"/>
      <c r="F37" s="134"/>
      <c r="G37" s="134"/>
      <c r="H37" s="135"/>
      <c r="I37" s="108"/>
      <c r="J37" s="69"/>
      <c r="K37" s="64"/>
      <c r="L37" s="64"/>
      <c r="M37" s="70"/>
      <c r="N37" s="70"/>
      <c r="O37" s="70"/>
      <c r="P37" s="71"/>
      <c r="Q37" s="63"/>
      <c r="R37" s="71"/>
      <c r="S37" s="63"/>
      <c r="T37" s="69"/>
      <c r="U37" s="69"/>
      <c r="V37" s="64"/>
      <c r="W37" s="64"/>
      <c r="X37" s="71"/>
      <c r="Y37" s="63"/>
      <c r="Z37" s="72"/>
      <c r="AA37" s="71"/>
      <c r="AB37" s="63"/>
      <c r="AC37" s="64"/>
      <c r="AD37" s="63"/>
      <c r="AE37" s="64"/>
      <c r="AF37" s="71"/>
      <c r="AG37" s="105">
        <f t="shared" si="4"/>
        <v>0</v>
      </c>
    </row>
    <row r="38" spans="1:39" ht="29.25" customHeight="1" x14ac:dyDescent="0.25">
      <c r="A38" s="388" t="s">
        <v>107</v>
      </c>
      <c r="B38" s="59"/>
      <c r="C38" s="103" t="s">
        <v>4</v>
      </c>
      <c r="D38" s="63"/>
      <c r="E38" s="133"/>
      <c r="F38" s="134"/>
      <c r="G38" s="134"/>
      <c r="H38" s="135"/>
      <c r="I38" s="108"/>
      <c r="J38" s="69"/>
      <c r="K38" s="64"/>
      <c r="L38" s="64"/>
      <c r="M38" s="70"/>
      <c r="N38" s="70"/>
      <c r="O38" s="70"/>
      <c r="P38" s="71"/>
      <c r="Q38" s="63"/>
      <c r="R38" s="71"/>
      <c r="S38" s="63"/>
      <c r="T38" s="69"/>
      <c r="U38" s="69"/>
      <c r="V38" s="64"/>
      <c r="W38" s="64"/>
      <c r="X38" s="71"/>
      <c r="Y38" s="63"/>
      <c r="Z38" s="72"/>
      <c r="AA38" s="71"/>
      <c r="AB38" s="63"/>
      <c r="AC38" s="64"/>
      <c r="AD38" s="63"/>
      <c r="AE38" s="64"/>
      <c r="AF38" s="71"/>
      <c r="AG38" s="105">
        <f t="shared" ref="AG38:AG39" si="5">SUM(J38:AF38)</f>
        <v>0</v>
      </c>
    </row>
    <row r="39" spans="1:39" ht="29.25" customHeight="1" x14ac:dyDescent="0.25">
      <c r="A39" s="389"/>
      <c r="B39" s="129">
        <f>B38</f>
        <v>0</v>
      </c>
      <c r="C39" s="103" t="s">
        <v>1</v>
      </c>
      <c r="D39" s="63"/>
      <c r="E39" s="133"/>
      <c r="F39" s="134"/>
      <c r="G39" s="134"/>
      <c r="H39" s="135"/>
      <c r="I39" s="108"/>
      <c r="J39" s="69"/>
      <c r="K39" s="64"/>
      <c r="L39" s="64"/>
      <c r="M39" s="70"/>
      <c r="N39" s="70"/>
      <c r="O39" s="70"/>
      <c r="P39" s="71"/>
      <c r="Q39" s="63"/>
      <c r="R39" s="71"/>
      <c r="S39" s="63"/>
      <c r="T39" s="69"/>
      <c r="U39" s="69"/>
      <c r="V39" s="64"/>
      <c r="W39" s="64"/>
      <c r="X39" s="71"/>
      <c r="Y39" s="63"/>
      <c r="Z39" s="72"/>
      <c r="AA39" s="71"/>
      <c r="AB39" s="63"/>
      <c r="AC39" s="64"/>
      <c r="AD39" s="63"/>
      <c r="AE39" s="64"/>
      <c r="AF39" s="71"/>
      <c r="AG39" s="105">
        <f t="shared" si="5"/>
        <v>0</v>
      </c>
    </row>
    <row r="40" spans="1:39" ht="29.25" hidden="1" customHeight="1" x14ac:dyDescent="0.25">
      <c r="A40" s="388" t="s">
        <v>84</v>
      </c>
      <c r="B40" s="59"/>
      <c r="C40" s="103" t="s">
        <v>4</v>
      </c>
      <c r="D40" s="63"/>
      <c r="E40" s="165"/>
      <c r="F40" s="165"/>
      <c r="G40" s="165"/>
      <c r="H40" s="165"/>
      <c r="I40" s="108"/>
      <c r="J40" s="69"/>
      <c r="K40" s="64"/>
      <c r="L40" s="64"/>
      <c r="M40" s="70"/>
      <c r="N40" s="70"/>
      <c r="O40" s="70"/>
      <c r="P40" s="71"/>
      <c r="Q40" s="63"/>
      <c r="R40" s="71"/>
      <c r="S40" s="63"/>
      <c r="T40" s="69"/>
      <c r="U40" s="69"/>
      <c r="V40" s="64"/>
      <c r="W40" s="64"/>
      <c r="X40" s="71"/>
      <c r="Y40" s="63"/>
      <c r="Z40" s="72"/>
      <c r="AA40" s="71"/>
      <c r="AB40" s="63"/>
      <c r="AC40" s="64"/>
      <c r="AD40" s="63"/>
      <c r="AE40" s="64"/>
      <c r="AF40" s="71"/>
      <c r="AG40" s="105">
        <f t="shared" si="1"/>
        <v>0</v>
      </c>
    </row>
    <row r="41" spans="1:39" ht="29.25" hidden="1" customHeight="1" x14ac:dyDescent="0.25">
      <c r="A41" s="389"/>
      <c r="B41" s="129">
        <f>B40</f>
        <v>0</v>
      </c>
      <c r="C41" s="103" t="s">
        <v>1</v>
      </c>
      <c r="D41" s="63"/>
      <c r="E41" s="165"/>
      <c r="F41" s="165"/>
      <c r="G41" s="165"/>
      <c r="H41" s="165"/>
      <c r="I41" s="108"/>
      <c r="J41" s="69"/>
      <c r="K41" s="64"/>
      <c r="L41" s="64"/>
      <c r="M41" s="70"/>
      <c r="N41" s="70"/>
      <c r="O41" s="70"/>
      <c r="P41" s="71"/>
      <c r="Q41" s="63"/>
      <c r="R41" s="71"/>
      <c r="S41" s="63"/>
      <c r="T41" s="69"/>
      <c r="U41" s="69"/>
      <c r="V41" s="64"/>
      <c r="W41" s="64"/>
      <c r="X41" s="71"/>
      <c r="Y41" s="63"/>
      <c r="Z41" s="72"/>
      <c r="AA41" s="71"/>
      <c r="AB41" s="63"/>
      <c r="AC41" s="64"/>
      <c r="AD41" s="63"/>
      <c r="AE41" s="64"/>
      <c r="AF41" s="71"/>
      <c r="AG41" s="105">
        <f t="shared" si="1"/>
        <v>0</v>
      </c>
    </row>
    <row r="42" spans="1:39" ht="20.100000000000001" customHeight="1" thickBot="1" x14ac:dyDescent="0.3">
      <c r="A42" s="112"/>
      <c r="B42" s="113"/>
      <c r="C42" s="113"/>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5"/>
      <c r="AH42" s="84"/>
      <c r="AI42" s="116"/>
      <c r="AJ42" s="117"/>
      <c r="AK42" s="117"/>
      <c r="AL42" s="118"/>
      <c r="AM42" s="117"/>
    </row>
    <row r="43" spans="1:39" ht="29.25" customHeight="1" x14ac:dyDescent="0.25">
      <c r="A43" s="358" t="s">
        <v>73</v>
      </c>
      <c r="B43" s="337" t="s">
        <v>4</v>
      </c>
      <c r="C43" s="338"/>
      <c r="D43" s="61">
        <f t="array" ref="D43">MAX(IF(B8:B42="I",IF(C8:C42="Coverage",D8:D42,)))</f>
        <v>1</v>
      </c>
      <c r="E43" s="325">
        <f>IF(SUMIF(C8:C42,"Coverage",H8:H42)/12&gt;0.75,3,IF(SUMIF(C8:C42,"Coverage",H8:H42)/12&gt;=0.5,2,IF(SUMIF(C8:C42,"Coverage",H8:H42)/12&gt;=0.2,1,0)))</f>
        <v>0</v>
      </c>
      <c r="F43" s="326"/>
      <c r="G43" s="326"/>
      <c r="H43" s="327"/>
      <c r="I43" s="67">
        <f>IF(AH43/69&gt;=0.7,3,IF(AH43/69&gt;=0.5,2,IF(AH43/69&gt;=0.2,1,0)))</f>
        <v>1</v>
      </c>
      <c r="J43" s="61">
        <f t="array" ref="J43">MAX(IF($C$8:$C$42="Coverage",J$8:J$42))</f>
        <v>2</v>
      </c>
      <c r="K43" s="62">
        <f t="array" ref="K43">MAX(IF($C$8:$C$42="Coverage",K$8:K$42))</f>
        <v>3</v>
      </c>
      <c r="L43" s="62">
        <f t="array" ref="L43">MAX(IF($C$8:$C$42="Coverage",L$8:L$42))</f>
        <v>2</v>
      </c>
      <c r="M43" s="62">
        <f t="array" ref="M43">MAX(IF($C$8:$C$42="Coverage",M$8:M$42))</f>
        <v>3</v>
      </c>
      <c r="N43" s="62">
        <f t="array" ref="N43">MAX(IF($C$8:$C$42="Coverage",N$8:N$42))</f>
        <v>2</v>
      </c>
      <c r="O43" s="62">
        <f t="array" ref="O43">MAX(IF($C$8:$C$42="Coverage",O$8:O$42))</f>
        <v>1</v>
      </c>
      <c r="P43" s="67">
        <f t="array" ref="P43">MAX(IF($C$8:$C$42="Coverage",P$8:P$42))</f>
        <v>3</v>
      </c>
      <c r="Q43" s="65">
        <f t="array" ref="Q43">MAX(IF($C$8:$C$42="Coverage",Q$8:Q$42))</f>
        <v>3</v>
      </c>
      <c r="R43" s="67">
        <f t="array" ref="R43">MAX(IF($C$8:$C$42="Coverage",R$8:R$42))</f>
        <v>3</v>
      </c>
      <c r="S43" s="65">
        <f t="array" ref="S43">MAX(IF($C$8:$C$42="Coverage",S$8:S$42))</f>
        <v>0</v>
      </c>
      <c r="T43" s="62">
        <f t="array" ref="T43">MAX(IF($C$8:$C$42="Coverage",T$8:T$42))</f>
        <v>1</v>
      </c>
      <c r="U43" s="62">
        <f t="array" ref="U43">MAX(IF($C$8:$C$42="Coverage",U$8:U$42))</f>
        <v>0</v>
      </c>
      <c r="V43" s="62">
        <f t="array" ref="V43">MAX(IF($C$8:$C$42="Coverage",V$8:V$42))</f>
        <v>0</v>
      </c>
      <c r="W43" s="62">
        <f t="array" ref="W43">MAX(IF($C$8:$C$42="Coverage",W$8:W$42))</f>
        <v>0</v>
      </c>
      <c r="X43" s="67">
        <f t="array" ref="X43">MAX(IF($C$8:$C$42="Coverage",X$8:X$42))</f>
        <v>3</v>
      </c>
      <c r="Y43" s="65">
        <f t="array" ref="Y43">MAX(IF($C$8:$C$42="Coverage",Y$8:Y$42))</f>
        <v>1</v>
      </c>
      <c r="Z43" s="62">
        <f t="array" ref="Z43">MAX(IF($C$8:$C$42="Coverage",Z$8:Z$42))</f>
        <v>1</v>
      </c>
      <c r="AA43" s="67">
        <f t="array" ref="AA43">MAX(IF($C$8:$C$42="Coverage",AA$8:AA$42))</f>
        <v>0</v>
      </c>
      <c r="AB43" s="65">
        <f t="array" ref="AB43">MAX(IF($C$8:$C$42="Coverage",AB$8:AB$42))</f>
        <v>2</v>
      </c>
      <c r="AC43" s="67">
        <f t="array" ref="AC43">MAX(IF($C$8:$C$42="Coverage",AC$8:AC$42))</f>
        <v>2</v>
      </c>
      <c r="AD43" s="65">
        <f t="array" ref="AD43">MAX(IF($C$8:$C$42="Coverage",AD$8:AD$42))</f>
        <v>0</v>
      </c>
      <c r="AE43" s="62">
        <f t="array" ref="AE43">MAX(IF($C$8:$C$42="Coverage",AE$8:AE$42))</f>
        <v>0</v>
      </c>
      <c r="AF43" s="67">
        <f t="array" ref="AF43">MAX(IF($C$8:$C$42="Coverage",AF$8:AF$42))</f>
        <v>0</v>
      </c>
      <c r="AH43" s="119">
        <f>(SUMIF(C8:C42,"Coverage",AG8:AG42)-(SUMIFS(AG8:AG42,B8:B42,"E",C8:C42,"Coverage")))</f>
        <v>31</v>
      </c>
      <c r="AI43" s="120"/>
      <c r="AJ43" s="121"/>
      <c r="AK43" s="121"/>
      <c r="AL43" s="121"/>
      <c r="AM43" s="121"/>
    </row>
    <row r="44" spans="1:39" ht="29.25" customHeight="1" thickBot="1" x14ac:dyDescent="0.3">
      <c r="A44" s="359"/>
      <c r="B44" s="339" t="s">
        <v>1</v>
      </c>
      <c r="C44" s="340"/>
      <c r="D44" s="122">
        <f t="array" ref="D44">MAX(IF(B8:B42="I",IF(C8:C42="Strength",D8:D42,)))</f>
        <v>1</v>
      </c>
      <c r="E44" s="328">
        <f>IF(SUMIF(C8:C42,"Strength",H8:H42)/12&gt;0.75,3,IF(SUMIF(C8:C42,"Strength",H8:H42)/12&gt;=0.5,2,IF(SUMIF(C8:C42,"Strength",H8:H42)/12&gt;=0.2,1,0)))</f>
        <v>0</v>
      </c>
      <c r="F44" s="329"/>
      <c r="G44" s="329"/>
      <c r="H44" s="330"/>
      <c r="I44" s="124">
        <f>IF(AH44/69&gt;=0.7,3,IF(AH44/69&gt;=0.5,2,IF(AH44/69&gt;=0.2,1,0)))</f>
        <v>1</v>
      </c>
      <c r="J44" s="122">
        <f t="array" ref="J44">MAX(IF($C$8:$C$42="Strength",J$8:J$42))</f>
        <v>2</v>
      </c>
      <c r="K44" s="123">
        <f t="array" ref="K44">MAX(IF($C$8:$C$42="Strength",K$8:K$42))</f>
        <v>2</v>
      </c>
      <c r="L44" s="123">
        <f t="array" ref="L44">MAX(IF($C$8:$C$42="Strength",L$8:L$42))</f>
        <v>2</v>
      </c>
      <c r="M44" s="123">
        <f t="array" ref="M44">MAX(IF($C$8:$C$42="Strength",M$8:M$42))</f>
        <v>2</v>
      </c>
      <c r="N44" s="123">
        <f t="array" ref="N44">MAX(IF($C$8:$C$42="Strength",N$8:N$42))</f>
        <v>2</v>
      </c>
      <c r="O44" s="123">
        <f t="array" ref="O44">MAX(IF($C$8:$C$42="Strength",O$8:O$42))</f>
        <v>1</v>
      </c>
      <c r="P44" s="124">
        <f t="array" ref="P44">MAX(IF($C$8:$C$42="Strength",P$8:P$42))</f>
        <v>2</v>
      </c>
      <c r="Q44" s="125">
        <f t="array" ref="Q44">MAX(IF($C$8:$C$42="Strength",Q$8:Q$42))</f>
        <v>2</v>
      </c>
      <c r="R44" s="124">
        <f t="array" ref="R44">MAX(IF($C$8:$C$42="Strength",R$8:R$42))</f>
        <v>2</v>
      </c>
      <c r="S44" s="125">
        <f t="array" ref="S44">MAX(IF($C$8:$C$42="Strength",S$8:S$42))</f>
        <v>0</v>
      </c>
      <c r="T44" s="123">
        <f t="array" ref="T44">MAX(IF($C$8:$C$42="Strength",T$8:T$42))</f>
        <v>1</v>
      </c>
      <c r="U44" s="123">
        <f t="array" ref="U44">MAX(IF($C$8:$C$42="Strength",U$8:U$42))</f>
        <v>0</v>
      </c>
      <c r="V44" s="123">
        <f t="array" ref="V44">MAX(IF($C$8:$C$42="Strength",V$8:V$42))</f>
        <v>0</v>
      </c>
      <c r="W44" s="123">
        <f t="array" ref="W44">MAX(IF($C$8:$C$42="Strength",W$8:W$42))</f>
        <v>0</v>
      </c>
      <c r="X44" s="124">
        <f t="array" ref="X44">MAX(IF($C$8:$C$42="Strength",X$8:X$42))</f>
        <v>2</v>
      </c>
      <c r="Y44" s="125">
        <f t="array" ref="Y44">MAX(IF($C$8:$C$42="Strength",Y$8:Y$42))</f>
        <v>1</v>
      </c>
      <c r="Z44" s="123">
        <f t="array" ref="Z44">MAX(IF($C$8:$C$42="Strength",Z$8:Z$42))</f>
        <v>1</v>
      </c>
      <c r="AA44" s="124">
        <f t="array" ref="AA44">MAX(IF($C$8:$C$42="Strength",AA$8:AA$42))</f>
        <v>0</v>
      </c>
      <c r="AB44" s="125">
        <f t="array" ref="AB44">MAX(IF($C$8:$C$42="Strength",AB$8:AB$42))</f>
        <v>2</v>
      </c>
      <c r="AC44" s="124">
        <f t="array" ref="AC44">MAX(IF($C$8:$C$42="Strength",AC$8:AC$42))</f>
        <v>2</v>
      </c>
      <c r="AD44" s="125">
        <f t="array" ref="AD44">MAX(IF($C$8:$C$42="Strength",AD$8:AD$42))</f>
        <v>0</v>
      </c>
      <c r="AE44" s="123">
        <f t="array" ref="AE44">MAX(IF($C$8:$C$42="Strength",AE$8:AE$42))</f>
        <v>0</v>
      </c>
      <c r="AF44" s="124">
        <f t="array" ref="AF44">MAX(IF($C$8:$C$42="Strength",AF$8:AF$42))</f>
        <v>0</v>
      </c>
      <c r="AH44" s="119">
        <f>(SUMIF(C8:C42,"Strength",AG8:AG42)-(SUMIFS(AG8:AG42,B8:B42,"E",C8:C42,"Strength")))</f>
        <v>29</v>
      </c>
      <c r="AI44" s="120"/>
      <c r="AJ44" s="121"/>
      <c r="AK44" s="121"/>
      <c r="AL44" s="121"/>
      <c r="AM44" s="121"/>
    </row>
    <row r="46" spans="1:39" x14ac:dyDescent="0.25">
      <c r="B46" s="367" t="s">
        <v>71</v>
      </c>
      <c r="C46" s="367"/>
      <c r="D46" s="126" t="s">
        <v>65</v>
      </c>
      <c r="E46" s="331" t="s">
        <v>70</v>
      </c>
      <c r="F46" s="332"/>
      <c r="G46" s="332"/>
      <c r="H46" s="333"/>
      <c r="W46" s="360" t="s">
        <v>72</v>
      </c>
      <c r="X46" s="360"/>
    </row>
    <row r="47" spans="1:39" ht="30" customHeight="1" x14ac:dyDescent="0.25">
      <c r="B47" s="362" t="s">
        <v>4</v>
      </c>
      <c r="C47" s="362"/>
      <c r="D47" s="127">
        <f>SUM(D43:AF43)</f>
        <v>34</v>
      </c>
      <c r="E47" s="334">
        <f>D47/78</f>
        <v>0.4358974358974359</v>
      </c>
      <c r="F47" s="335"/>
      <c r="G47" s="335"/>
      <c r="H47" s="336"/>
      <c r="W47" s="363" t="s">
        <v>4</v>
      </c>
      <c r="X47" s="363"/>
      <c r="Y47" s="361" t="s">
        <v>0</v>
      </c>
      <c r="Z47" s="361"/>
      <c r="AA47" s="361" t="s">
        <v>3</v>
      </c>
      <c r="AB47" s="361"/>
      <c r="AC47" s="368" t="s">
        <v>68</v>
      </c>
      <c r="AD47" s="368"/>
      <c r="AE47" s="361" t="s">
        <v>2</v>
      </c>
      <c r="AF47" s="361"/>
    </row>
    <row r="48" spans="1:39" ht="30" customHeight="1" x14ac:dyDescent="0.25">
      <c r="B48" s="362" t="s">
        <v>1</v>
      </c>
      <c r="C48" s="362"/>
      <c r="D48" s="127">
        <f>SUM(D44:AF44)</f>
        <v>28</v>
      </c>
      <c r="E48" s="334">
        <f>D48/78</f>
        <v>0.35897435897435898</v>
      </c>
      <c r="F48" s="335"/>
      <c r="G48" s="335"/>
      <c r="H48" s="336"/>
      <c r="W48" s="363" t="s">
        <v>65</v>
      </c>
      <c r="X48" s="363"/>
      <c r="Y48" s="361">
        <v>0</v>
      </c>
      <c r="Z48" s="361"/>
      <c r="AA48" s="364">
        <v>1</v>
      </c>
      <c r="AB48" s="364"/>
      <c r="AC48" s="365">
        <v>2</v>
      </c>
      <c r="AD48" s="365"/>
      <c r="AE48" s="366">
        <v>3</v>
      </c>
      <c r="AF48" s="366"/>
    </row>
    <row r="49" spans="23:32" ht="30" customHeight="1" x14ac:dyDescent="0.25">
      <c r="W49" s="363" t="s">
        <v>1</v>
      </c>
      <c r="X49" s="363"/>
      <c r="Y49" s="361" t="s">
        <v>0</v>
      </c>
      <c r="Z49" s="361"/>
      <c r="AA49" s="361" t="s">
        <v>66</v>
      </c>
      <c r="AB49" s="361"/>
      <c r="AC49" s="368" t="s">
        <v>69</v>
      </c>
      <c r="AD49" s="368"/>
      <c r="AE49" s="361" t="s">
        <v>67</v>
      </c>
      <c r="AF49" s="361"/>
    </row>
  </sheetData>
  <sheetProtection password="D4CF" sheet="1" objects="1" scenarios="1"/>
  <mergeCells count="81">
    <mergeCell ref="W49:X49"/>
    <mergeCell ref="Y49:Z49"/>
    <mergeCell ref="AA49:AB49"/>
    <mergeCell ref="AC49:AD49"/>
    <mergeCell ref="AE49:AF49"/>
    <mergeCell ref="AE47:AF47"/>
    <mergeCell ref="B48:C48"/>
    <mergeCell ref="W48:X48"/>
    <mergeCell ref="Y48:Z48"/>
    <mergeCell ref="AA48:AB48"/>
    <mergeCell ref="AC48:AD48"/>
    <mergeCell ref="AE48:AF48"/>
    <mergeCell ref="AA47:AB47"/>
    <mergeCell ref="W46:X46"/>
    <mergeCell ref="B47:C47"/>
    <mergeCell ref="W47:X47"/>
    <mergeCell ref="Y47:Z47"/>
    <mergeCell ref="AC47:AD47"/>
    <mergeCell ref="A43:A44"/>
    <mergeCell ref="A30:A31"/>
    <mergeCell ref="A36:A37"/>
    <mergeCell ref="A38:A39"/>
    <mergeCell ref="B46:C46"/>
    <mergeCell ref="A26:A27"/>
    <mergeCell ref="A28:A29"/>
    <mergeCell ref="A32:A33"/>
    <mergeCell ref="A34:A35"/>
    <mergeCell ref="A40:A41"/>
    <mergeCell ref="A1:C5"/>
    <mergeCell ref="D1:AF1"/>
    <mergeCell ref="D2:I2"/>
    <mergeCell ref="J2:P2"/>
    <mergeCell ref="Q2:R2"/>
    <mergeCell ref="S2:X2"/>
    <mergeCell ref="Y2:AA2"/>
    <mergeCell ref="AB2:AC2"/>
    <mergeCell ref="AD2:AF2"/>
    <mergeCell ref="E5:H5"/>
    <mergeCell ref="D3:D4"/>
    <mergeCell ref="I3:I4"/>
    <mergeCell ref="J3:J4"/>
    <mergeCell ref="K3:K4"/>
    <mergeCell ref="L3:L4"/>
    <mergeCell ref="M3:M4"/>
    <mergeCell ref="E44:H44"/>
    <mergeCell ref="E46:H46"/>
    <mergeCell ref="E47:H47"/>
    <mergeCell ref="E48:H48"/>
    <mergeCell ref="A6:A7"/>
    <mergeCell ref="A18:A19"/>
    <mergeCell ref="A16:A17"/>
    <mergeCell ref="A14:A15"/>
    <mergeCell ref="A24:A25"/>
    <mergeCell ref="B43:C43"/>
    <mergeCell ref="B44:C44"/>
    <mergeCell ref="A8:A9"/>
    <mergeCell ref="A10:A11"/>
    <mergeCell ref="A12:A13"/>
    <mergeCell ref="A20:A21"/>
    <mergeCell ref="A22:A23"/>
    <mergeCell ref="O3:O4"/>
    <mergeCell ref="P3:P4"/>
    <mergeCell ref="Q3:Q4"/>
    <mergeCell ref="R3:R4"/>
    <mergeCell ref="E43:H43"/>
    <mergeCell ref="AC3:AC4"/>
    <mergeCell ref="AD3:AD4"/>
    <mergeCell ref="AE3:AE4"/>
    <mergeCell ref="AF3:AF4"/>
    <mergeCell ref="E4:H4"/>
    <mergeCell ref="X3:X4"/>
    <mergeCell ref="Y3:Y4"/>
    <mergeCell ref="Z3:Z4"/>
    <mergeCell ref="AA3:AA4"/>
    <mergeCell ref="AB3:AB4"/>
    <mergeCell ref="S3:S4"/>
    <mergeCell ref="T3:T4"/>
    <mergeCell ref="U3:U4"/>
    <mergeCell ref="V3:V4"/>
    <mergeCell ref="W3:W4"/>
    <mergeCell ref="N3:N4"/>
  </mergeCells>
  <conditionalFormatting sqref="AH43:AH44 D12:D13 I43:AF44 D43:E44 E8:H13">
    <cfRule type="cellIs" dxfId="223" priority="228" operator="equal">
      <formula>0</formula>
    </cfRule>
    <cfRule type="cellIs" dxfId="222" priority="230" operator="equal">
      <formula>2</formula>
    </cfRule>
    <cfRule type="cellIs" dxfId="221" priority="231" operator="equal">
      <formula>3</formula>
    </cfRule>
  </conditionalFormatting>
  <conditionalFormatting sqref="AH43:AH44 D12:D13 I43:AF44 D43:E44 E8:H13">
    <cfRule type="cellIs" dxfId="220" priority="229" operator="equal">
      <formula>1</formula>
    </cfRule>
  </conditionalFormatting>
  <conditionalFormatting sqref="A8:A13">
    <cfRule type="expression" dxfId="219" priority="227">
      <formula>$B8="E"</formula>
    </cfRule>
  </conditionalFormatting>
  <conditionalFormatting sqref="A8:A13">
    <cfRule type="expression" dxfId="218" priority="226">
      <formula>$B8="I"</formula>
    </cfRule>
  </conditionalFormatting>
  <conditionalFormatting sqref="E8:H13">
    <cfRule type="expression" dxfId="217" priority="225">
      <formula>$B8="E"</formula>
    </cfRule>
  </conditionalFormatting>
  <conditionalFormatting sqref="E9:H9">
    <cfRule type="expression" dxfId="216" priority="224">
      <formula>$B$9="E"</formula>
    </cfRule>
  </conditionalFormatting>
  <conditionalFormatting sqref="D12:D13">
    <cfRule type="expression" dxfId="215" priority="223">
      <formula>$B12&lt;&gt;"I"</formula>
    </cfRule>
  </conditionalFormatting>
  <conditionalFormatting sqref="D20:H21">
    <cfRule type="cellIs" dxfId="214" priority="219" operator="equal">
      <formula>0</formula>
    </cfRule>
    <cfRule type="cellIs" dxfId="213" priority="221" operator="equal">
      <formula>2</formula>
    </cfRule>
    <cfRule type="cellIs" dxfId="212" priority="222" operator="equal">
      <formula>3</formula>
    </cfRule>
  </conditionalFormatting>
  <conditionalFormatting sqref="D20:H21">
    <cfRule type="cellIs" dxfId="211" priority="220" operator="equal">
      <formula>1</formula>
    </cfRule>
  </conditionalFormatting>
  <conditionalFormatting sqref="A20:A21">
    <cfRule type="expression" dxfId="210" priority="218">
      <formula>$B20="E"</formula>
    </cfRule>
  </conditionalFormatting>
  <conditionalFormatting sqref="A20:A21">
    <cfRule type="expression" dxfId="209" priority="217">
      <formula>$B20="I"</formula>
    </cfRule>
  </conditionalFormatting>
  <conditionalFormatting sqref="E20:H21">
    <cfRule type="expression" dxfId="208" priority="216">
      <formula>$B20="E"</formula>
    </cfRule>
  </conditionalFormatting>
  <conditionalFormatting sqref="D20:D21">
    <cfRule type="expression" dxfId="207" priority="215">
      <formula>$B20&lt;&gt;"I"</formula>
    </cfRule>
  </conditionalFormatting>
  <conditionalFormatting sqref="D22:H23">
    <cfRule type="cellIs" dxfId="206" priority="211" operator="equal">
      <formula>0</formula>
    </cfRule>
    <cfRule type="cellIs" dxfId="205" priority="213" operator="equal">
      <formula>2</formula>
    </cfRule>
    <cfRule type="cellIs" dxfId="204" priority="214" operator="equal">
      <formula>3</formula>
    </cfRule>
  </conditionalFormatting>
  <conditionalFormatting sqref="D22:H23">
    <cfRule type="cellIs" dxfId="203" priority="212" operator="equal">
      <formula>1</formula>
    </cfRule>
  </conditionalFormatting>
  <conditionalFormatting sqref="E22:H23">
    <cfRule type="expression" dxfId="202" priority="208">
      <formula>$B22="E"</formula>
    </cfRule>
  </conditionalFormatting>
  <conditionalFormatting sqref="D22:D23">
    <cfRule type="expression" dxfId="201" priority="207">
      <formula>$B22&lt;&gt;"I"</formula>
    </cfRule>
  </conditionalFormatting>
  <conditionalFormatting sqref="E26:H27">
    <cfRule type="cellIs" dxfId="200" priority="203" operator="equal">
      <formula>0</formula>
    </cfRule>
    <cfRule type="cellIs" dxfId="199" priority="205" operator="equal">
      <formula>2</formula>
    </cfRule>
    <cfRule type="cellIs" dxfId="198" priority="206" operator="equal">
      <formula>3</formula>
    </cfRule>
  </conditionalFormatting>
  <conditionalFormatting sqref="E26:H27">
    <cfRule type="cellIs" dxfId="197" priority="204" operator="equal">
      <formula>1</formula>
    </cfRule>
  </conditionalFormatting>
  <conditionalFormatting sqref="A26:A27">
    <cfRule type="expression" dxfId="196" priority="202">
      <formula>$B26="E"</formula>
    </cfRule>
  </conditionalFormatting>
  <conditionalFormatting sqref="A26:A27">
    <cfRule type="expression" dxfId="195" priority="201">
      <formula>$B26="I"</formula>
    </cfRule>
  </conditionalFormatting>
  <conditionalFormatting sqref="E26:H27">
    <cfRule type="expression" dxfId="194" priority="200">
      <formula>$B26="E"</formula>
    </cfRule>
  </conditionalFormatting>
  <conditionalFormatting sqref="D28:H29">
    <cfRule type="cellIs" dxfId="193" priority="196" operator="equal">
      <formula>0</formula>
    </cfRule>
    <cfRule type="cellIs" dxfId="192" priority="198" operator="equal">
      <formula>2</formula>
    </cfRule>
    <cfRule type="cellIs" dxfId="191" priority="199" operator="equal">
      <formula>3</formula>
    </cfRule>
  </conditionalFormatting>
  <conditionalFormatting sqref="D28:H29">
    <cfRule type="cellIs" dxfId="190" priority="197" operator="equal">
      <formula>1</formula>
    </cfRule>
  </conditionalFormatting>
  <conditionalFormatting sqref="A28:A29">
    <cfRule type="expression" dxfId="189" priority="195">
      <formula>$B28="E"</formula>
    </cfRule>
  </conditionalFormatting>
  <conditionalFormatting sqref="A28:A29">
    <cfRule type="expression" dxfId="188" priority="194">
      <formula>$B28="I"</formula>
    </cfRule>
  </conditionalFormatting>
  <conditionalFormatting sqref="E28:H29">
    <cfRule type="expression" dxfId="187" priority="193">
      <formula>$B28="E"</formula>
    </cfRule>
  </conditionalFormatting>
  <conditionalFormatting sqref="D28:D29">
    <cfRule type="expression" dxfId="186" priority="192">
      <formula>$B28&lt;&gt;"I"</formula>
    </cfRule>
  </conditionalFormatting>
  <conditionalFormatting sqref="D32:H33">
    <cfRule type="cellIs" dxfId="185" priority="188" operator="equal">
      <formula>0</formula>
    </cfRule>
    <cfRule type="cellIs" dxfId="184" priority="190" operator="equal">
      <formula>2</formula>
    </cfRule>
    <cfRule type="cellIs" dxfId="183" priority="191" operator="equal">
      <formula>3</formula>
    </cfRule>
  </conditionalFormatting>
  <conditionalFormatting sqref="D32:H33">
    <cfRule type="cellIs" dxfId="182" priority="189" operator="equal">
      <formula>1</formula>
    </cfRule>
  </conditionalFormatting>
  <conditionalFormatting sqref="A32:A33">
    <cfRule type="expression" dxfId="181" priority="187">
      <formula>$B32="E"</formula>
    </cfRule>
  </conditionalFormatting>
  <conditionalFormatting sqref="A32:A33">
    <cfRule type="expression" dxfId="180" priority="186">
      <formula>$B32="I"</formula>
    </cfRule>
  </conditionalFormatting>
  <conditionalFormatting sqref="E32:H33">
    <cfRule type="expression" dxfId="179" priority="185">
      <formula>$B32="E"</formula>
    </cfRule>
  </conditionalFormatting>
  <conditionalFormatting sqref="D32:D33">
    <cfRule type="expression" dxfId="178" priority="184">
      <formula>$B32&lt;&gt;"I"</formula>
    </cfRule>
  </conditionalFormatting>
  <conditionalFormatting sqref="D34:H35">
    <cfRule type="cellIs" dxfId="177" priority="180" operator="equal">
      <formula>0</formula>
    </cfRule>
    <cfRule type="cellIs" dxfId="176" priority="182" operator="equal">
      <formula>2</formula>
    </cfRule>
    <cfRule type="cellIs" dxfId="175" priority="183" operator="equal">
      <formula>3</formula>
    </cfRule>
  </conditionalFormatting>
  <conditionalFormatting sqref="D34:H35">
    <cfRule type="cellIs" dxfId="174" priority="181" operator="equal">
      <formula>1</formula>
    </cfRule>
  </conditionalFormatting>
  <conditionalFormatting sqref="A34:A35">
    <cfRule type="expression" dxfId="173" priority="179">
      <formula>$B34="E"</formula>
    </cfRule>
  </conditionalFormatting>
  <conditionalFormatting sqref="A34:A35">
    <cfRule type="expression" dxfId="172" priority="178">
      <formula>$B34="I"</formula>
    </cfRule>
  </conditionalFormatting>
  <conditionalFormatting sqref="E34:H35">
    <cfRule type="expression" dxfId="171" priority="177">
      <formula>$B34="E"</formula>
    </cfRule>
  </conditionalFormatting>
  <conditionalFormatting sqref="D34:D35">
    <cfRule type="expression" dxfId="170" priority="176">
      <formula>$B34&lt;&gt;"I"</formula>
    </cfRule>
  </conditionalFormatting>
  <conditionalFormatting sqref="D40:H41">
    <cfRule type="cellIs" dxfId="169" priority="172" operator="equal">
      <formula>0</formula>
    </cfRule>
    <cfRule type="cellIs" dxfId="168" priority="174" operator="equal">
      <formula>2</formula>
    </cfRule>
    <cfRule type="cellIs" dxfId="167" priority="175" operator="equal">
      <formula>3</formula>
    </cfRule>
  </conditionalFormatting>
  <conditionalFormatting sqref="D40:H41">
    <cfRule type="cellIs" dxfId="166" priority="173" operator="equal">
      <formula>1</formula>
    </cfRule>
  </conditionalFormatting>
  <conditionalFormatting sqref="A40:A41">
    <cfRule type="expression" dxfId="165" priority="171">
      <formula>$B40="E"</formula>
    </cfRule>
  </conditionalFormatting>
  <conditionalFormatting sqref="A40:A41">
    <cfRule type="expression" dxfId="164" priority="170">
      <formula>$B40="I"</formula>
    </cfRule>
  </conditionalFormatting>
  <conditionalFormatting sqref="D40:H41">
    <cfRule type="expression" dxfId="163" priority="169">
      <formula>$B40&lt;&gt;"I"</formula>
    </cfRule>
  </conditionalFormatting>
  <conditionalFormatting sqref="J8:AF13">
    <cfRule type="cellIs" dxfId="162" priority="165" operator="equal">
      <formula>0</formula>
    </cfRule>
    <cfRule type="cellIs" dxfId="161" priority="167" operator="equal">
      <formula>2</formula>
    </cfRule>
    <cfRule type="cellIs" dxfId="160" priority="168" operator="equal">
      <formula>3</formula>
    </cfRule>
  </conditionalFormatting>
  <conditionalFormatting sqref="J8:AF13">
    <cfRule type="cellIs" dxfId="159" priority="166" operator="equal">
      <formula>1</formula>
    </cfRule>
  </conditionalFormatting>
  <conditionalFormatting sqref="J20:AF21">
    <cfRule type="cellIs" dxfId="158" priority="161" operator="equal">
      <formula>0</formula>
    </cfRule>
    <cfRule type="cellIs" dxfId="157" priority="163" operator="equal">
      <formula>2</formula>
    </cfRule>
    <cfRule type="cellIs" dxfId="156" priority="164" operator="equal">
      <formula>3</formula>
    </cfRule>
  </conditionalFormatting>
  <conditionalFormatting sqref="J20:AF21">
    <cfRule type="cellIs" dxfId="155" priority="162" operator="equal">
      <formula>1</formula>
    </cfRule>
  </conditionalFormatting>
  <conditionalFormatting sqref="J22:AF23">
    <cfRule type="cellIs" dxfId="154" priority="157" operator="equal">
      <formula>0</formula>
    </cfRule>
    <cfRule type="cellIs" dxfId="153" priority="159" operator="equal">
      <formula>2</formula>
    </cfRule>
    <cfRule type="cellIs" dxfId="152" priority="160" operator="equal">
      <formula>3</formula>
    </cfRule>
  </conditionalFormatting>
  <conditionalFormatting sqref="J22:AF23">
    <cfRule type="cellIs" dxfId="151" priority="158" operator="equal">
      <formula>1</formula>
    </cfRule>
  </conditionalFormatting>
  <conditionalFormatting sqref="J26:AF27">
    <cfRule type="cellIs" dxfId="150" priority="153" operator="equal">
      <formula>0</formula>
    </cfRule>
    <cfRule type="cellIs" dxfId="149" priority="155" operator="equal">
      <formula>2</formula>
    </cfRule>
    <cfRule type="cellIs" dxfId="148" priority="156" operator="equal">
      <formula>3</formula>
    </cfRule>
  </conditionalFormatting>
  <conditionalFormatting sqref="J26:AF27">
    <cfRule type="cellIs" dxfId="147" priority="154" operator="equal">
      <formula>1</formula>
    </cfRule>
  </conditionalFormatting>
  <conditionalFormatting sqref="J28:AF29">
    <cfRule type="cellIs" dxfId="146" priority="149" operator="equal">
      <formula>0</formula>
    </cfRule>
    <cfRule type="cellIs" dxfId="145" priority="151" operator="equal">
      <formula>2</formula>
    </cfRule>
    <cfRule type="cellIs" dxfId="144" priority="152" operator="equal">
      <formula>3</formula>
    </cfRule>
  </conditionalFormatting>
  <conditionalFormatting sqref="J28:AF29">
    <cfRule type="cellIs" dxfId="143" priority="150" operator="equal">
      <formula>1</formula>
    </cfRule>
  </conditionalFormatting>
  <conditionalFormatting sqref="J32:AF33">
    <cfRule type="cellIs" dxfId="142" priority="145" operator="equal">
      <formula>0</formula>
    </cfRule>
    <cfRule type="cellIs" dxfId="141" priority="147" operator="equal">
      <formula>2</formula>
    </cfRule>
    <cfRule type="cellIs" dxfId="140" priority="148" operator="equal">
      <formula>3</formula>
    </cfRule>
  </conditionalFormatting>
  <conditionalFormatting sqref="J32:AF33">
    <cfRule type="cellIs" dxfId="139" priority="146" operator="equal">
      <formula>1</formula>
    </cfRule>
  </conditionalFormatting>
  <conditionalFormatting sqref="J34:AF35">
    <cfRule type="cellIs" dxfId="138" priority="141" operator="equal">
      <formula>0</formula>
    </cfRule>
    <cfRule type="cellIs" dxfId="137" priority="143" operator="equal">
      <formula>2</formula>
    </cfRule>
    <cfRule type="cellIs" dxfId="136" priority="144" operator="equal">
      <formula>3</formula>
    </cfRule>
  </conditionalFormatting>
  <conditionalFormatting sqref="J34:AF35">
    <cfRule type="cellIs" dxfId="135" priority="142" operator="equal">
      <formula>1</formula>
    </cfRule>
  </conditionalFormatting>
  <conditionalFormatting sqref="J40:AF41">
    <cfRule type="cellIs" dxfId="134" priority="137" operator="equal">
      <formula>0</formula>
    </cfRule>
    <cfRule type="cellIs" dxfId="133" priority="139" operator="equal">
      <formula>2</formula>
    </cfRule>
    <cfRule type="cellIs" dxfId="132" priority="140" operator="equal">
      <formula>3</formula>
    </cfRule>
  </conditionalFormatting>
  <conditionalFormatting sqref="J40:AF41">
    <cfRule type="cellIs" dxfId="131" priority="138" operator="equal">
      <formula>1</formula>
    </cfRule>
  </conditionalFormatting>
  <conditionalFormatting sqref="D8:D11">
    <cfRule type="cellIs" dxfId="130" priority="133" operator="equal">
      <formula>0</formula>
    </cfRule>
    <cfRule type="cellIs" dxfId="129" priority="135" operator="equal">
      <formula>2</formula>
    </cfRule>
    <cfRule type="cellIs" dxfId="128" priority="136" operator="equal">
      <formula>3</formula>
    </cfRule>
  </conditionalFormatting>
  <conditionalFormatting sqref="D8:D11">
    <cfRule type="cellIs" dxfId="127" priority="134" operator="equal">
      <formula>1</formula>
    </cfRule>
  </conditionalFormatting>
  <conditionalFormatting sqref="D26:D27">
    <cfRule type="cellIs" dxfId="126" priority="129" operator="equal">
      <formula>0</formula>
    </cfRule>
    <cfRule type="cellIs" dxfId="125" priority="131" operator="equal">
      <formula>2</formula>
    </cfRule>
    <cfRule type="cellIs" dxfId="124" priority="132" operator="equal">
      <formula>3</formula>
    </cfRule>
  </conditionalFormatting>
  <conditionalFormatting sqref="D26:D27">
    <cfRule type="cellIs" dxfId="123" priority="130" operator="equal">
      <formula>1</formula>
    </cfRule>
  </conditionalFormatting>
  <conditionalFormatting sqref="E6:H7">
    <cfRule type="cellIs" dxfId="122" priority="121" operator="equal">
      <formula>0</formula>
    </cfRule>
    <cfRule type="cellIs" dxfId="121" priority="123" operator="equal">
      <formula>2</formula>
    </cfRule>
    <cfRule type="cellIs" dxfId="120" priority="124" operator="equal">
      <formula>3</formula>
    </cfRule>
  </conditionalFormatting>
  <conditionalFormatting sqref="E6:H7">
    <cfRule type="cellIs" dxfId="119" priority="122" operator="equal">
      <formula>1</formula>
    </cfRule>
  </conditionalFormatting>
  <conditionalFormatting sqref="E6:H7">
    <cfRule type="expression" dxfId="118" priority="118">
      <formula>$B6="E"</formula>
    </cfRule>
  </conditionalFormatting>
  <conditionalFormatting sqref="E7:H7">
    <cfRule type="expression" dxfId="117" priority="117">
      <formula>$B$9="E"</formula>
    </cfRule>
  </conditionalFormatting>
  <conditionalFormatting sqref="J6:AF7">
    <cfRule type="cellIs" dxfId="116" priority="113" operator="equal">
      <formula>0</formula>
    </cfRule>
    <cfRule type="cellIs" dxfId="115" priority="115" operator="equal">
      <formula>2</formula>
    </cfRule>
    <cfRule type="cellIs" dxfId="114" priority="116" operator="equal">
      <formula>3</formula>
    </cfRule>
  </conditionalFormatting>
  <conditionalFormatting sqref="J6:AF7">
    <cfRule type="cellIs" dxfId="113" priority="114" operator="equal">
      <formula>1</formula>
    </cfRule>
  </conditionalFormatting>
  <conditionalFormatting sqref="D6:D7">
    <cfRule type="cellIs" dxfId="112" priority="109" operator="equal">
      <formula>0</formula>
    </cfRule>
    <cfRule type="cellIs" dxfId="111" priority="111" operator="equal">
      <formula>2</formula>
    </cfRule>
    <cfRule type="cellIs" dxfId="110" priority="112" operator="equal">
      <formula>3</formula>
    </cfRule>
  </conditionalFormatting>
  <conditionalFormatting sqref="D6:D7">
    <cfRule type="cellIs" dxfId="109" priority="110" operator="equal">
      <formula>1</formula>
    </cfRule>
  </conditionalFormatting>
  <conditionalFormatting sqref="D18:H19">
    <cfRule type="cellIs" dxfId="108" priority="105" operator="equal">
      <formula>0</formula>
    </cfRule>
    <cfRule type="cellIs" dxfId="107" priority="107" operator="equal">
      <formula>2</formula>
    </cfRule>
    <cfRule type="cellIs" dxfId="106" priority="108" operator="equal">
      <formula>3</formula>
    </cfRule>
  </conditionalFormatting>
  <conditionalFormatting sqref="D18:H19">
    <cfRule type="cellIs" dxfId="105" priority="106" operator="equal">
      <formula>1</formula>
    </cfRule>
  </conditionalFormatting>
  <conditionalFormatting sqref="A6:A7">
    <cfRule type="expression" dxfId="104" priority="70">
      <formula>$B6="E"</formula>
    </cfRule>
  </conditionalFormatting>
  <conditionalFormatting sqref="A6:A7">
    <cfRule type="expression" dxfId="103" priority="69">
      <formula>$B6="I"</formula>
    </cfRule>
  </conditionalFormatting>
  <conditionalFormatting sqref="E18:H19">
    <cfRule type="expression" dxfId="102" priority="102">
      <formula>$B18="E"</formula>
    </cfRule>
  </conditionalFormatting>
  <conditionalFormatting sqref="D18:D19">
    <cfRule type="expression" dxfId="101" priority="101">
      <formula>$B18&lt;&gt;"I"</formula>
    </cfRule>
  </conditionalFormatting>
  <conditionalFormatting sqref="J18:AF19">
    <cfRule type="cellIs" dxfId="100" priority="97" operator="equal">
      <formula>0</formula>
    </cfRule>
    <cfRule type="cellIs" dxfId="99" priority="99" operator="equal">
      <formula>2</formula>
    </cfRule>
    <cfRule type="cellIs" dxfId="98" priority="100" operator="equal">
      <formula>3</formula>
    </cfRule>
  </conditionalFormatting>
  <conditionalFormatting sqref="J18:AF19">
    <cfRule type="cellIs" dxfId="97" priority="98" operator="equal">
      <formula>1</formula>
    </cfRule>
  </conditionalFormatting>
  <conditionalFormatting sqref="D16:H17">
    <cfRule type="cellIs" dxfId="96" priority="93" operator="equal">
      <formula>0</formula>
    </cfRule>
    <cfRule type="cellIs" dxfId="95" priority="95" operator="equal">
      <formula>2</formula>
    </cfRule>
    <cfRule type="cellIs" dxfId="94" priority="96" operator="equal">
      <formula>3</formula>
    </cfRule>
  </conditionalFormatting>
  <conditionalFormatting sqref="D16:H17">
    <cfRule type="cellIs" dxfId="93" priority="94" operator="equal">
      <formula>1</formula>
    </cfRule>
  </conditionalFormatting>
  <conditionalFormatting sqref="E16:H17">
    <cfRule type="expression" dxfId="92" priority="90">
      <formula>$B16="E"</formula>
    </cfRule>
  </conditionalFormatting>
  <conditionalFormatting sqref="D16:D17">
    <cfRule type="expression" dxfId="91" priority="89">
      <formula>$B16&lt;&gt;"I"</formula>
    </cfRule>
  </conditionalFormatting>
  <conditionalFormatting sqref="J16:AF17">
    <cfRule type="cellIs" dxfId="90" priority="85" operator="equal">
      <formula>0</formula>
    </cfRule>
    <cfRule type="cellIs" dxfId="89" priority="87" operator="equal">
      <formula>2</formula>
    </cfRule>
    <cfRule type="cellIs" dxfId="88" priority="88" operator="equal">
      <formula>3</formula>
    </cfRule>
  </conditionalFormatting>
  <conditionalFormatting sqref="J16:AF17">
    <cfRule type="cellIs" dxfId="87" priority="86" operator="equal">
      <formula>1</formula>
    </cfRule>
  </conditionalFormatting>
  <conditionalFormatting sqref="D14:H15">
    <cfRule type="cellIs" dxfId="86" priority="81" operator="equal">
      <formula>0</formula>
    </cfRule>
    <cfRule type="cellIs" dxfId="85" priority="83" operator="equal">
      <formula>2</formula>
    </cfRule>
    <cfRule type="cellIs" dxfId="84" priority="84" operator="equal">
      <formula>3</formula>
    </cfRule>
  </conditionalFormatting>
  <conditionalFormatting sqref="D14:H15">
    <cfRule type="cellIs" dxfId="83" priority="82" operator="equal">
      <formula>1</formula>
    </cfRule>
  </conditionalFormatting>
  <conditionalFormatting sqref="A24:A25">
    <cfRule type="expression" dxfId="82" priority="8">
      <formula>$B24="E"</formula>
    </cfRule>
  </conditionalFormatting>
  <conditionalFormatting sqref="A24:A25">
    <cfRule type="expression" dxfId="81" priority="7">
      <formula>$B24="I"</formula>
    </cfRule>
  </conditionalFormatting>
  <conditionalFormatting sqref="E14:H15">
    <cfRule type="expression" dxfId="80" priority="78">
      <formula>$B14="E"</formula>
    </cfRule>
  </conditionalFormatting>
  <conditionalFormatting sqref="D14:D15">
    <cfRule type="expression" dxfId="79" priority="77">
      <formula>$B14&lt;&gt;"I"</formula>
    </cfRule>
  </conditionalFormatting>
  <conditionalFormatting sqref="J14:AF15">
    <cfRule type="cellIs" dxfId="78" priority="73" operator="equal">
      <formula>0</formula>
    </cfRule>
    <cfRule type="cellIs" dxfId="77" priority="75" operator="equal">
      <formula>2</formula>
    </cfRule>
    <cfRule type="cellIs" dxfId="76" priority="76" operator="equal">
      <formula>3</formula>
    </cfRule>
  </conditionalFormatting>
  <conditionalFormatting sqref="J14:AF15">
    <cfRule type="cellIs" dxfId="75" priority="74" operator="equal">
      <formula>1</formula>
    </cfRule>
  </conditionalFormatting>
  <conditionalFormatting sqref="A14:A19">
    <cfRule type="expression" dxfId="74" priority="72">
      <formula>$B14="E"</formula>
    </cfRule>
  </conditionalFormatting>
  <conditionalFormatting sqref="A14:A19">
    <cfRule type="expression" dxfId="73" priority="71">
      <formula>$B14="I"</formula>
    </cfRule>
  </conditionalFormatting>
  <conditionalFormatting sqref="E24:H25">
    <cfRule type="cellIs" dxfId="72" priority="65" operator="equal">
      <formula>0</formula>
    </cfRule>
    <cfRule type="cellIs" dxfId="71" priority="67" operator="equal">
      <formula>2</formula>
    </cfRule>
    <cfRule type="cellIs" dxfId="70" priority="68" operator="equal">
      <formula>3</formula>
    </cfRule>
  </conditionalFormatting>
  <conditionalFormatting sqref="E24:H25">
    <cfRule type="cellIs" dxfId="69" priority="66" operator="equal">
      <formula>1</formula>
    </cfRule>
  </conditionalFormatting>
  <conditionalFormatting sqref="E24:H25">
    <cfRule type="expression" dxfId="68" priority="62">
      <formula>$B24="E"</formula>
    </cfRule>
  </conditionalFormatting>
  <conditionalFormatting sqref="J24:AF25">
    <cfRule type="cellIs" dxfId="67" priority="58" operator="equal">
      <formula>0</formula>
    </cfRule>
    <cfRule type="cellIs" dxfId="66" priority="60" operator="equal">
      <formula>2</formula>
    </cfRule>
    <cfRule type="cellIs" dxfId="65" priority="61" operator="equal">
      <formula>3</formula>
    </cfRule>
  </conditionalFormatting>
  <conditionalFormatting sqref="J24:AF25">
    <cfRule type="cellIs" dxfId="64" priority="59" operator="equal">
      <formula>1</formula>
    </cfRule>
  </conditionalFormatting>
  <conditionalFormatting sqref="D24:D25">
    <cfRule type="cellIs" dxfId="63" priority="54" operator="equal">
      <formula>0</formula>
    </cfRule>
    <cfRule type="cellIs" dxfId="62" priority="56" operator="equal">
      <formula>2</formula>
    </cfRule>
    <cfRule type="cellIs" dxfId="61" priority="57" operator="equal">
      <formula>3</formula>
    </cfRule>
  </conditionalFormatting>
  <conditionalFormatting sqref="D24:D25">
    <cfRule type="cellIs" dxfId="60" priority="55" operator="equal">
      <formula>1</formula>
    </cfRule>
  </conditionalFormatting>
  <conditionalFormatting sqref="E30:H31">
    <cfRule type="cellIs" dxfId="59" priority="50" operator="equal">
      <formula>0</formula>
    </cfRule>
    <cfRule type="cellIs" dxfId="58" priority="52" operator="equal">
      <formula>2</formula>
    </cfRule>
    <cfRule type="cellIs" dxfId="57" priority="53" operator="equal">
      <formula>3</formula>
    </cfRule>
  </conditionalFormatting>
  <conditionalFormatting sqref="E30:H31">
    <cfRule type="cellIs" dxfId="56" priority="51" operator="equal">
      <formula>1</formula>
    </cfRule>
  </conditionalFormatting>
  <conditionalFormatting sqref="E30:H31">
    <cfRule type="expression" dxfId="55" priority="47">
      <formula>$B30="E"</formula>
    </cfRule>
  </conditionalFormatting>
  <conditionalFormatting sqref="J30:AF31">
    <cfRule type="cellIs" dxfId="54" priority="43" operator="equal">
      <formula>0</formula>
    </cfRule>
    <cfRule type="cellIs" dxfId="53" priority="45" operator="equal">
      <formula>2</formula>
    </cfRule>
    <cfRule type="cellIs" dxfId="52" priority="46" operator="equal">
      <formula>3</formula>
    </cfRule>
  </conditionalFormatting>
  <conditionalFormatting sqref="J30:AF31">
    <cfRule type="cellIs" dxfId="51" priority="44" operator="equal">
      <formula>1</formula>
    </cfRule>
  </conditionalFormatting>
  <conditionalFormatting sqref="D30:D31">
    <cfRule type="cellIs" dxfId="50" priority="39" operator="equal">
      <formula>0</formula>
    </cfRule>
    <cfRule type="cellIs" dxfId="49" priority="41" operator="equal">
      <formula>2</formula>
    </cfRule>
    <cfRule type="cellIs" dxfId="48" priority="42" operator="equal">
      <formula>3</formula>
    </cfRule>
  </conditionalFormatting>
  <conditionalFormatting sqref="D30:D31">
    <cfRule type="cellIs" dxfId="47" priority="40" operator="equal">
      <formula>1</formula>
    </cfRule>
  </conditionalFormatting>
  <conditionalFormatting sqref="E36:H37">
    <cfRule type="cellIs" dxfId="46" priority="35" operator="equal">
      <formula>0</formula>
    </cfRule>
    <cfRule type="cellIs" dxfId="45" priority="37" operator="equal">
      <formula>2</formula>
    </cfRule>
    <cfRule type="cellIs" dxfId="44" priority="38" operator="equal">
      <formula>3</formula>
    </cfRule>
  </conditionalFormatting>
  <conditionalFormatting sqref="E36:H37">
    <cfRule type="cellIs" dxfId="43" priority="36" operator="equal">
      <formula>1</formula>
    </cfRule>
  </conditionalFormatting>
  <conditionalFormatting sqref="E36:H37">
    <cfRule type="expression" dxfId="42" priority="32">
      <formula>$B36="E"</formula>
    </cfRule>
  </conditionalFormatting>
  <conditionalFormatting sqref="J36:AF37">
    <cfRule type="cellIs" dxfId="41" priority="28" operator="equal">
      <formula>0</formula>
    </cfRule>
    <cfRule type="cellIs" dxfId="40" priority="30" operator="equal">
      <formula>2</formula>
    </cfRule>
    <cfRule type="cellIs" dxfId="39" priority="31" operator="equal">
      <formula>3</formula>
    </cfRule>
  </conditionalFormatting>
  <conditionalFormatting sqref="J36:AF37">
    <cfRule type="cellIs" dxfId="38" priority="29" operator="equal">
      <formula>1</formula>
    </cfRule>
  </conditionalFormatting>
  <conditionalFormatting sqref="D36:D37">
    <cfRule type="cellIs" dxfId="37" priority="24" operator="equal">
      <formula>0</formula>
    </cfRule>
    <cfRule type="cellIs" dxfId="36" priority="26" operator="equal">
      <formula>2</formula>
    </cfRule>
    <cfRule type="cellIs" dxfId="35" priority="27" operator="equal">
      <formula>3</formula>
    </cfRule>
  </conditionalFormatting>
  <conditionalFormatting sqref="D36:D37">
    <cfRule type="cellIs" dxfId="34" priority="25" operator="equal">
      <formula>1</formula>
    </cfRule>
  </conditionalFormatting>
  <conditionalFormatting sqref="E38:H39">
    <cfRule type="cellIs" dxfId="33" priority="20" operator="equal">
      <formula>0</formula>
    </cfRule>
    <cfRule type="cellIs" dxfId="32" priority="22" operator="equal">
      <formula>2</formula>
    </cfRule>
    <cfRule type="cellIs" dxfId="31" priority="23" operator="equal">
      <formula>3</formula>
    </cfRule>
  </conditionalFormatting>
  <conditionalFormatting sqref="E38:H39">
    <cfRule type="cellIs" dxfId="30" priority="21" operator="equal">
      <formula>1</formula>
    </cfRule>
  </conditionalFormatting>
  <conditionalFormatting sqref="E38:H39">
    <cfRule type="expression" dxfId="29" priority="17">
      <formula>$B38="E"</formula>
    </cfRule>
  </conditionalFormatting>
  <conditionalFormatting sqref="J38:AF39">
    <cfRule type="cellIs" dxfId="28" priority="13" operator="equal">
      <formula>0</formula>
    </cfRule>
    <cfRule type="cellIs" dxfId="27" priority="15" operator="equal">
      <formula>2</formula>
    </cfRule>
    <cfRule type="cellIs" dxfId="26" priority="16" operator="equal">
      <formula>3</formula>
    </cfRule>
  </conditionalFormatting>
  <conditionalFormatting sqref="J38:AF39">
    <cfRule type="cellIs" dxfId="25" priority="14" operator="equal">
      <formula>1</formula>
    </cfRule>
  </conditionalFormatting>
  <conditionalFormatting sqref="D38:D39">
    <cfRule type="cellIs" dxfId="24" priority="9" operator="equal">
      <formula>0</formula>
    </cfRule>
    <cfRule type="cellIs" dxfId="23" priority="11" operator="equal">
      <formula>2</formula>
    </cfRule>
    <cfRule type="cellIs" dxfId="22" priority="12" operator="equal">
      <formula>3</formula>
    </cfRule>
  </conditionalFormatting>
  <conditionalFormatting sqref="D38:D39">
    <cfRule type="cellIs" dxfId="21" priority="10" operator="equal">
      <formula>1</formula>
    </cfRule>
  </conditionalFormatting>
  <conditionalFormatting sqref="A22:A23">
    <cfRule type="expression" dxfId="20" priority="6">
      <formula>$B22="E"</formula>
    </cfRule>
  </conditionalFormatting>
  <conditionalFormatting sqref="A22:A23">
    <cfRule type="expression" dxfId="19" priority="5">
      <formula>$B22="I"</formula>
    </cfRule>
  </conditionalFormatting>
  <conditionalFormatting sqref="A30:A31">
    <cfRule type="expression" dxfId="18" priority="4">
      <formula>$B30="E"</formula>
    </cfRule>
  </conditionalFormatting>
  <conditionalFormatting sqref="A30:A31">
    <cfRule type="expression" dxfId="17" priority="3">
      <formula>$B30="I"</formula>
    </cfRule>
  </conditionalFormatting>
  <conditionalFormatting sqref="A36:A39">
    <cfRule type="expression" dxfId="16" priority="2">
      <formula>$B36="E"</formula>
    </cfRule>
  </conditionalFormatting>
  <conditionalFormatting sqref="A36:A39">
    <cfRule type="expression" dxfId="15" priority="1">
      <formula>$B36="I"</formula>
    </cfRule>
  </conditionalFormatting>
  <dataValidations count="3">
    <dataValidation type="custom" allowBlank="1" showInputMessage="1" showErrorMessage="1" error="You can't enter a score for Criterion B in the 'Environment' chapter or section of the Plan, indicated by an 'E' in column B." sqref="E6:H39">
      <formula1>XFC6&lt;&gt;"E"</formula1>
    </dataValidation>
    <dataValidation type="custom" showInputMessage="1" showErrorMessage="1" error="You can only enter a score for Introductory/Vision/Principles/Objectives chapters and sections of the Plan which have been indicated by and 'I' in column B" sqref="E40:H41">
      <formula1>A40="I"</formula1>
    </dataValidation>
    <dataValidation type="custom" showInputMessage="1" showErrorMessage="1" error="You can only enter a score for Introductory/Vision/Principles/Objectives chapters and sections of the Plan which have been indicated by and 'I' in column B" sqref="D6:D41">
      <formula1>B6="I"</formula1>
    </dataValidation>
  </dataValidations>
  <pageMargins left="0.70866141732283472" right="0.31496062992125984" top="0.74803149606299213" bottom="0.74803149606299213" header="0.31496062992125984" footer="0.11811023622047245"/>
  <pageSetup paperSize="9" scale="42" orientation="portrait" r:id="rId1"/>
  <headerFooter>
    <oddHeader>&amp;C&amp;"-,Bold"Green Infrastructure Policy Assessment Framework&amp;"-,Regular"
Scoring Matrix: NPPF Example</oddHeader>
    <oddFooter>&amp;L&amp;9&amp;F
&amp;D&amp;R&amp;9developed by:   &amp;11&amp;G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121" r:id="rId5" name="Button 1">
              <controlPr defaultSize="0" print="0" autoFill="0" autoPict="0">
                <anchor moveWithCells="1" sizeWithCells="1">
                  <from>
                    <xdr:col>0</xdr:col>
                    <xdr:colOff>228600</xdr:colOff>
                    <xdr:row>46</xdr:row>
                    <xdr:rowOff>28575</xdr:rowOff>
                  </from>
                  <to>
                    <xdr:col>0</xdr:col>
                    <xdr:colOff>2019300</xdr:colOff>
                    <xdr:row>47</xdr:row>
                    <xdr:rowOff>114300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AM23"/>
  <sheetViews>
    <sheetView showGridLines="0" tabSelected="1" zoomScale="82" zoomScaleNormal="82" workbookViewId="0">
      <selection sqref="A1:C5"/>
    </sheetView>
  </sheetViews>
  <sheetFormatPr defaultRowHeight="15" x14ac:dyDescent="0.25"/>
  <cols>
    <col min="1" max="1" width="36.42578125" customWidth="1"/>
    <col min="2" max="2" width="4" customWidth="1"/>
    <col min="3" max="3" width="10" style="1" customWidth="1"/>
    <col min="4" max="4" width="6.28515625" customWidth="1"/>
    <col min="5" max="8" width="1.85546875" customWidth="1"/>
    <col min="9" max="32" width="6.28515625" customWidth="1"/>
    <col min="33" max="33" width="3.42578125" style="37" bestFit="1" customWidth="1"/>
    <col min="34" max="34" width="7.28515625" customWidth="1"/>
    <col min="35" max="35" width="11.5703125" customWidth="1"/>
    <col min="36" max="39" width="11.140625" customWidth="1"/>
  </cols>
  <sheetData>
    <row r="1" spans="1:39" ht="15" customHeight="1" x14ac:dyDescent="0.25">
      <c r="A1" s="407" t="s">
        <v>64</v>
      </c>
      <c r="B1" s="408"/>
      <c r="C1" s="409"/>
      <c r="D1" s="262" t="s">
        <v>63</v>
      </c>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381"/>
      <c r="AE1" s="381"/>
      <c r="AF1" s="382"/>
      <c r="AG1" s="145"/>
      <c r="AH1" s="146"/>
    </row>
    <row r="2" spans="1:39" ht="26.25" customHeight="1" x14ac:dyDescent="0.25">
      <c r="A2" s="410"/>
      <c r="B2" s="411"/>
      <c r="C2" s="412"/>
      <c r="D2" s="265" t="s">
        <v>62</v>
      </c>
      <c r="E2" s="266"/>
      <c r="F2" s="266"/>
      <c r="G2" s="266"/>
      <c r="H2" s="266"/>
      <c r="I2" s="267"/>
      <c r="J2" s="268" t="s">
        <v>61</v>
      </c>
      <c r="K2" s="269"/>
      <c r="L2" s="269"/>
      <c r="M2" s="269"/>
      <c r="N2" s="269"/>
      <c r="O2" s="269"/>
      <c r="P2" s="270"/>
      <c r="Q2" s="271" t="s">
        <v>60</v>
      </c>
      <c r="R2" s="271"/>
      <c r="S2" s="272" t="s">
        <v>59</v>
      </c>
      <c r="T2" s="272"/>
      <c r="U2" s="272"/>
      <c r="V2" s="272"/>
      <c r="W2" s="272"/>
      <c r="X2" s="272"/>
      <c r="Y2" s="273" t="s">
        <v>58</v>
      </c>
      <c r="Z2" s="273"/>
      <c r="AA2" s="273"/>
      <c r="AB2" s="274" t="s">
        <v>57</v>
      </c>
      <c r="AC2" s="274"/>
      <c r="AD2" s="383" t="s">
        <v>56</v>
      </c>
      <c r="AE2" s="384"/>
      <c r="AF2" s="385"/>
      <c r="AG2" s="145"/>
      <c r="AH2" s="146"/>
    </row>
    <row r="3" spans="1:39" ht="90" customHeight="1" x14ac:dyDescent="0.25">
      <c r="A3" s="410"/>
      <c r="B3" s="411"/>
      <c r="C3" s="412"/>
      <c r="D3" s="231" t="s">
        <v>55</v>
      </c>
      <c r="E3" s="31" t="s">
        <v>92</v>
      </c>
      <c r="F3" s="31" t="s">
        <v>89</v>
      </c>
      <c r="G3" s="31" t="s">
        <v>90</v>
      </c>
      <c r="H3" s="31" t="s">
        <v>91</v>
      </c>
      <c r="I3" s="233" t="s">
        <v>54</v>
      </c>
      <c r="J3" s="235" t="s">
        <v>53</v>
      </c>
      <c r="K3" s="226" t="s">
        <v>52</v>
      </c>
      <c r="L3" s="226" t="s">
        <v>51</v>
      </c>
      <c r="M3" s="226" t="s">
        <v>50</v>
      </c>
      <c r="N3" s="226" t="s">
        <v>49</v>
      </c>
      <c r="O3" s="226" t="s">
        <v>48</v>
      </c>
      <c r="P3" s="228" t="s">
        <v>47</v>
      </c>
      <c r="Q3" s="372" t="s">
        <v>46</v>
      </c>
      <c r="R3" s="222" t="s">
        <v>45</v>
      </c>
      <c r="S3" s="212" t="s">
        <v>86</v>
      </c>
      <c r="T3" s="212" t="s">
        <v>85</v>
      </c>
      <c r="U3" s="212" t="s">
        <v>44</v>
      </c>
      <c r="V3" s="212" t="s">
        <v>43</v>
      </c>
      <c r="W3" s="212" t="s">
        <v>42</v>
      </c>
      <c r="X3" s="214" t="s">
        <v>41</v>
      </c>
      <c r="Y3" s="218" t="s">
        <v>40</v>
      </c>
      <c r="Z3" s="218" t="s">
        <v>39</v>
      </c>
      <c r="AA3" s="202" t="s">
        <v>38</v>
      </c>
      <c r="AB3" s="386" t="s">
        <v>37</v>
      </c>
      <c r="AC3" s="206" t="s">
        <v>36</v>
      </c>
      <c r="AD3" s="210" t="s">
        <v>35</v>
      </c>
      <c r="AE3" s="210" t="s">
        <v>34</v>
      </c>
      <c r="AF3" s="199" t="s">
        <v>33</v>
      </c>
      <c r="AG3" s="145"/>
      <c r="AH3" s="146"/>
    </row>
    <row r="4" spans="1:39" ht="69.95" customHeight="1" x14ac:dyDescent="0.25">
      <c r="A4" s="410"/>
      <c r="B4" s="411"/>
      <c r="C4" s="412"/>
      <c r="D4" s="232"/>
      <c r="E4" s="201" t="s">
        <v>110</v>
      </c>
      <c r="F4" s="201"/>
      <c r="G4" s="201"/>
      <c r="H4" s="201"/>
      <c r="I4" s="234"/>
      <c r="J4" s="236"/>
      <c r="K4" s="227"/>
      <c r="L4" s="227"/>
      <c r="M4" s="227"/>
      <c r="N4" s="227"/>
      <c r="O4" s="227"/>
      <c r="P4" s="229"/>
      <c r="Q4" s="373"/>
      <c r="R4" s="223"/>
      <c r="S4" s="213"/>
      <c r="T4" s="213"/>
      <c r="U4" s="213"/>
      <c r="V4" s="213"/>
      <c r="W4" s="213"/>
      <c r="X4" s="215"/>
      <c r="Y4" s="219"/>
      <c r="Z4" s="219"/>
      <c r="AA4" s="203"/>
      <c r="AB4" s="387"/>
      <c r="AC4" s="207"/>
      <c r="AD4" s="211"/>
      <c r="AE4" s="211"/>
      <c r="AF4" s="200"/>
      <c r="AG4" s="145"/>
      <c r="AH4" s="146"/>
    </row>
    <row r="5" spans="1:39" ht="20.100000000000001" customHeight="1" thickBot="1" x14ac:dyDescent="0.3">
      <c r="A5" s="413"/>
      <c r="B5" s="414"/>
      <c r="C5" s="415"/>
      <c r="D5" s="30" t="s">
        <v>32</v>
      </c>
      <c r="E5" s="230" t="s">
        <v>31</v>
      </c>
      <c r="F5" s="230"/>
      <c r="G5" s="230"/>
      <c r="H5" s="230"/>
      <c r="I5" s="29" t="s">
        <v>30</v>
      </c>
      <c r="J5" s="28" t="s">
        <v>29</v>
      </c>
      <c r="K5" s="28" t="s">
        <v>28</v>
      </c>
      <c r="L5" s="28" t="s">
        <v>27</v>
      </c>
      <c r="M5" s="28" t="s">
        <v>26</v>
      </c>
      <c r="N5" s="28" t="s">
        <v>25</v>
      </c>
      <c r="O5" s="28" t="s">
        <v>24</v>
      </c>
      <c r="P5" s="27" t="s">
        <v>23</v>
      </c>
      <c r="Q5" s="26" t="s">
        <v>22</v>
      </c>
      <c r="R5" s="25" t="s">
        <v>21</v>
      </c>
      <c r="S5" s="24" t="s">
        <v>20</v>
      </c>
      <c r="T5" s="23" t="s">
        <v>19</v>
      </c>
      <c r="U5" s="23" t="s">
        <v>18</v>
      </c>
      <c r="V5" s="23" t="s">
        <v>17</v>
      </c>
      <c r="W5" s="23" t="s">
        <v>16</v>
      </c>
      <c r="X5" s="22" t="s">
        <v>15</v>
      </c>
      <c r="Y5" s="21" t="s">
        <v>14</v>
      </c>
      <c r="Z5" s="20" t="s">
        <v>13</v>
      </c>
      <c r="AA5" s="19" t="s">
        <v>12</v>
      </c>
      <c r="AB5" s="18" t="s">
        <v>11</v>
      </c>
      <c r="AC5" s="17" t="s">
        <v>10</v>
      </c>
      <c r="AD5" s="75" t="s">
        <v>9</v>
      </c>
      <c r="AE5" s="76" t="s">
        <v>8</v>
      </c>
      <c r="AF5" s="77" t="s">
        <v>7</v>
      </c>
      <c r="AG5" s="145"/>
      <c r="AH5" s="146"/>
    </row>
    <row r="6" spans="1:39" ht="29.25" customHeight="1" x14ac:dyDescent="0.25">
      <c r="A6" s="416" t="s">
        <v>101</v>
      </c>
      <c r="B6" s="44"/>
      <c r="C6" s="15" t="s">
        <v>4</v>
      </c>
      <c r="D6" s="45"/>
      <c r="E6" s="147"/>
      <c r="F6" s="148"/>
      <c r="G6" s="148"/>
      <c r="H6" s="149"/>
      <c r="I6" s="32"/>
      <c r="J6" s="49"/>
      <c r="K6" s="46"/>
      <c r="L6" s="46"/>
      <c r="M6" s="50"/>
      <c r="N6" s="50"/>
      <c r="O6" s="50"/>
      <c r="P6" s="51"/>
      <c r="Q6" s="45"/>
      <c r="R6" s="51"/>
      <c r="S6" s="45"/>
      <c r="T6" s="49"/>
      <c r="U6" s="49"/>
      <c r="V6" s="46"/>
      <c r="W6" s="46"/>
      <c r="X6" s="51"/>
      <c r="Y6" s="45"/>
      <c r="Z6" s="52"/>
      <c r="AA6" s="51"/>
      <c r="AB6" s="45"/>
      <c r="AC6" s="46"/>
      <c r="AD6" s="81"/>
      <c r="AE6" s="82"/>
      <c r="AF6" s="83"/>
      <c r="AG6" s="39">
        <f>SUM(J6:AF6)</f>
        <v>0</v>
      </c>
      <c r="AH6" s="150"/>
    </row>
    <row r="7" spans="1:39" ht="29.25" customHeight="1" x14ac:dyDescent="0.25">
      <c r="A7" s="417"/>
      <c r="B7" s="73">
        <f>B6</f>
        <v>0</v>
      </c>
      <c r="C7" s="15" t="s">
        <v>1</v>
      </c>
      <c r="D7" s="47"/>
      <c r="E7" s="151"/>
      <c r="F7" s="152"/>
      <c r="G7" s="152"/>
      <c r="H7" s="153"/>
      <c r="I7" s="33"/>
      <c r="J7" s="53"/>
      <c r="K7" s="48"/>
      <c r="L7" s="48"/>
      <c r="M7" s="54"/>
      <c r="N7" s="54"/>
      <c r="O7" s="54"/>
      <c r="P7" s="55"/>
      <c r="Q7" s="47"/>
      <c r="R7" s="55"/>
      <c r="S7" s="47"/>
      <c r="T7" s="53"/>
      <c r="U7" s="53"/>
      <c r="V7" s="48"/>
      <c r="W7" s="48"/>
      <c r="X7" s="55"/>
      <c r="Y7" s="47"/>
      <c r="Z7" s="56"/>
      <c r="AA7" s="55"/>
      <c r="AB7" s="47"/>
      <c r="AC7" s="48"/>
      <c r="AD7" s="47"/>
      <c r="AE7" s="48"/>
      <c r="AF7" s="55"/>
      <c r="AG7" s="39">
        <f t="shared" ref="AG7:AG13" si="0">SUM(J7:AF7)</f>
        <v>0</v>
      </c>
      <c r="AH7" s="150"/>
      <c r="AL7" s="16"/>
    </row>
    <row r="8" spans="1:39" ht="29.25" customHeight="1" x14ac:dyDescent="0.25">
      <c r="A8" s="416" t="s">
        <v>101</v>
      </c>
      <c r="B8" s="44"/>
      <c r="C8" s="15" t="s">
        <v>4</v>
      </c>
      <c r="D8" s="47"/>
      <c r="E8" s="151"/>
      <c r="F8" s="152"/>
      <c r="G8" s="152"/>
      <c r="H8" s="153"/>
      <c r="I8" s="33"/>
      <c r="J8" s="53"/>
      <c r="K8" s="48"/>
      <c r="L8" s="48"/>
      <c r="M8" s="54"/>
      <c r="N8" s="54"/>
      <c r="O8" s="54"/>
      <c r="P8" s="55"/>
      <c r="Q8" s="47"/>
      <c r="R8" s="55"/>
      <c r="S8" s="47"/>
      <c r="T8" s="53"/>
      <c r="U8" s="53"/>
      <c r="V8" s="48"/>
      <c r="W8" s="48"/>
      <c r="X8" s="55"/>
      <c r="Y8" s="47"/>
      <c r="Z8" s="56"/>
      <c r="AA8" s="55"/>
      <c r="AB8" s="47"/>
      <c r="AC8" s="48"/>
      <c r="AD8" s="47"/>
      <c r="AE8" s="48"/>
      <c r="AF8" s="55"/>
      <c r="AG8" s="39">
        <f t="shared" si="0"/>
        <v>0</v>
      </c>
      <c r="AH8" s="150"/>
    </row>
    <row r="9" spans="1:39" ht="29.25" customHeight="1" x14ac:dyDescent="0.25">
      <c r="A9" s="417"/>
      <c r="B9" s="74">
        <f>B8</f>
        <v>0</v>
      </c>
      <c r="C9" s="15" t="s">
        <v>1</v>
      </c>
      <c r="D9" s="47"/>
      <c r="E9" s="151"/>
      <c r="F9" s="152"/>
      <c r="G9" s="152"/>
      <c r="H9" s="153"/>
      <c r="I9" s="33"/>
      <c r="J9" s="53"/>
      <c r="K9" s="48"/>
      <c r="L9" s="48"/>
      <c r="M9" s="54"/>
      <c r="N9" s="54"/>
      <c r="O9" s="54"/>
      <c r="P9" s="55"/>
      <c r="Q9" s="47"/>
      <c r="R9" s="55"/>
      <c r="S9" s="47"/>
      <c r="T9" s="53"/>
      <c r="U9" s="53"/>
      <c r="V9" s="48"/>
      <c r="W9" s="48"/>
      <c r="X9" s="55"/>
      <c r="Y9" s="47"/>
      <c r="Z9" s="56"/>
      <c r="AA9" s="55"/>
      <c r="AB9" s="47"/>
      <c r="AC9" s="48"/>
      <c r="AD9" s="47"/>
      <c r="AE9" s="48"/>
      <c r="AF9" s="55"/>
      <c r="AG9" s="39">
        <f t="shared" si="0"/>
        <v>0</v>
      </c>
      <c r="AH9" s="150"/>
    </row>
    <row r="10" spans="1:39" ht="29.25" customHeight="1" x14ac:dyDescent="0.25">
      <c r="A10" s="416" t="s">
        <v>101</v>
      </c>
      <c r="B10" s="44"/>
      <c r="C10" s="15" t="s">
        <v>4</v>
      </c>
      <c r="D10" s="47"/>
      <c r="E10" s="151"/>
      <c r="F10" s="152"/>
      <c r="G10" s="152"/>
      <c r="H10" s="153"/>
      <c r="I10" s="33"/>
      <c r="J10" s="53"/>
      <c r="K10" s="48"/>
      <c r="L10" s="48"/>
      <c r="M10" s="54"/>
      <c r="N10" s="54"/>
      <c r="O10" s="54"/>
      <c r="P10" s="55"/>
      <c r="Q10" s="47"/>
      <c r="R10" s="55"/>
      <c r="S10" s="47"/>
      <c r="T10" s="53"/>
      <c r="U10" s="53"/>
      <c r="V10" s="48"/>
      <c r="W10" s="48"/>
      <c r="X10" s="55"/>
      <c r="Y10" s="47"/>
      <c r="Z10" s="56"/>
      <c r="AA10" s="55"/>
      <c r="AB10" s="47"/>
      <c r="AC10" s="48"/>
      <c r="AD10" s="47"/>
      <c r="AE10" s="48"/>
      <c r="AF10" s="55"/>
      <c r="AG10" s="39">
        <f t="shared" si="0"/>
        <v>0</v>
      </c>
      <c r="AH10" s="150"/>
    </row>
    <row r="11" spans="1:39" ht="29.25" customHeight="1" x14ac:dyDescent="0.25">
      <c r="A11" s="417"/>
      <c r="B11" s="74">
        <f>B10</f>
        <v>0</v>
      </c>
      <c r="C11" s="15" t="s">
        <v>1</v>
      </c>
      <c r="D11" s="47"/>
      <c r="E11" s="151"/>
      <c r="F11" s="152"/>
      <c r="G11" s="152"/>
      <c r="H11" s="153"/>
      <c r="I11" s="33"/>
      <c r="J11" s="53"/>
      <c r="K11" s="48"/>
      <c r="L11" s="48"/>
      <c r="M11" s="54"/>
      <c r="N11" s="54"/>
      <c r="O11" s="54"/>
      <c r="P11" s="55"/>
      <c r="Q11" s="47"/>
      <c r="R11" s="55"/>
      <c r="S11" s="47"/>
      <c r="T11" s="53"/>
      <c r="U11" s="53"/>
      <c r="V11" s="48"/>
      <c r="W11" s="48"/>
      <c r="X11" s="55"/>
      <c r="Y11" s="47"/>
      <c r="Z11" s="56"/>
      <c r="AA11" s="55"/>
      <c r="AB11" s="47"/>
      <c r="AC11" s="48"/>
      <c r="AD11" s="47"/>
      <c r="AE11" s="48"/>
      <c r="AF11" s="55"/>
      <c r="AG11" s="39">
        <f t="shared" si="0"/>
        <v>0</v>
      </c>
      <c r="AH11" s="150"/>
    </row>
    <row r="12" spans="1:39" ht="29.25" customHeight="1" x14ac:dyDescent="0.25">
      <c r="A12" s="416" t="s">
        <v>101</v>
      </c>
      <c r="B12" s="44"/>
      <c r="C12" s="15" t="s">
        <v>4</v>
      </c>
      <c r="D12" s="47"/>
      <c r="E12" s="151"/>
      <c r="F12" s="152"/>
      <c r="G12" s="152"/>
      <c r="H12" s="153"/>
      <c r="I12" s="33"/>
      <c r="J12" s="53"/>
      <c r="K12" s="48"/>
      <c r="L12" s="48"/>
      <c r="M12" s="54"/>
      <c r="N12" s="54"/>
      <c r="O12" s="54"/>
      <c r="P12" s="55"/>
      <c r="Q12" s="47"/>
      <c r="R12" s="55"/>
      <c r="S12" s="47"/>
      <c r="T12" s="53"/>
      <c r="U12" s="53"/>
      <c r="V12" s="48"/>
      <c r="W12" s="48"/>
      <c r="X12" s="55"/>
      <c r="Y12" s="47"/>
      <c r="Z12" s="56"/>
      <c r="AA12" s="55"/>
      <c r="AB12" s="47"/>
      <c r="AC12" s="48"/>
      <c r="AD12" s="47"/>
      <c r="AE12" s="48"/>
      <c r="AF12" s="55"/>
      <c r="AG12" s="39">
        <f t="shared" si="0"/>
        <v>0</v>
      </c>
      <c r="AH12" s="150"/>
    </row>
    <row r="13" spans="1:39" ht="29.25" customHeight="1" x14ac:dyDescent="0.25">
      <c r="A13" s="417"/>
      <c r="B13" s="74">
        <f>B12</f>
        <v>0</v>
      </c>
      <c r="C13" s="15" t="s">
        <v>1</v>
      </c>
      <c r="D13" s="47"/>
      <c r="E13" s="151"/>
      <c r="F13" s="152"/>
      <c r="G13" s="152"/>
      <c r="H13" s="153"/>
      <c r="I13" s="33"/>
      <c r="J13" s="53"/>
      <c r="K13" s="48"/>
      <c r="L13" s="48"/>
      <c r="M13" s="54"/>
      <c r="N13" s="54"/>
      <c r="O13" s="54"/>
      <c r="P13" s="55"/>
      <c r="Q13" s="47"/>
      <c r="R13" s="55"/>
      <c r="S13" s="47"/>
      <c r="T13" s="53"/>
      <c r="U13" s="53"/>
      <c r="V13" s="48"/>
      <c r="W13" s="48"/>
      <c r="X13" s="55"/>
      <c r="Y13" s="47"/>
      <c r="Z13" s="56"/>
      <c r="AA13" s="55"/>
      <c r="AB13" s="47"/>
      <c r="AC13" s="48"/>
      <c r="AD13" s="47"/>
      <c r="AE13" s="48"/>
      <c r="AF13" s="55"/>
      <c r="AG13" s="39">
        <f t="shared" si="0"/>
        <v>0</v>
      </c>
      <c r="AH13" s="150"/>
    </row>
    <row r="14" spans="1:39" ht="20.100000000000001" customHeight="1" thickBot="1" x14ac:dyDescent="0.3">
      <c r="A14" s="154"/>
      <c r="B14" s="155"/>
      <c r="C14" s="155"/>
      <c r="D14" s="156"/>
      <c r="E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7"/>
      <c r="AG14" s="39"/>
      <c r="AH14" s="39"/>
      <c r="AI14" s="14"/>
      <c r="AJ14" s="12"/>
      <c r="AK14" s="12"/>
      <c r="AL14" s="13"/>
      <c r="AM14" s="12"/>
    </row>
    <row r="15" spans="1:39" ht="20.100000000000001" hidden="1" customHeight="1" x14ac:dyDescent="0.25">
      <c r="A15" s="158"/>
      <c r="B15" s="159"/>
      <c r="C15" s="159"/>
      <c r="D15" s="159"/>
      <c r="E15" s="159">
        <f t="array" ref="E15">MAX(IF($C$6:$C$14="Coverage",E$6:E$14))</f>
        <v>0</v>
      </c>
      <c r="F15" s="159">
        <f t="array" ref="F15">MAX(IF($C$6:$C$14="Coverage",F$6:F$14))</f>
        <v>0</v>
      </c>
      <c r="G15" s="159">
        <f t="array" ref="G15">MAX(IF($C$6:$C$14="Coverage",G$6:G$14))</f>
        <v>0</v>
      </c>
      <c r="H15" s="159">
        <f t="array" ref="H15">MAX(IF($C$6:$C$14="Coverage",H$6:H$14))</f>
        <v>0</v>
      </c>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60"/>
      <c r="AG15" s="39"/>
      <c r="AH15" s="39"/>
      <c r="AI15" s="14"/>
      <c r="AJ15" s="12"/>
      <c r="AK15" s="12"/>
      <c r="AL15" s="13"/>
      <c r="AM15" s="12"/>
    </row>
    <row r="16" spans="1:39" ht="20.100000000000001" hidden="1" customHeight="1" thickBot="1" x14ac:dyDescent="0.3">
      <c r="A16" s="161"/>
      <c r="B16" s="162"/>
      <c r="C16" s="162"/>
      <c r="D16" s="162"/>
      <c r="E16" s="162">
        <f t="array" ref="E16">MAX(IF($C$6:$C$14="Strength",E$6:E$14))</f>
        <v>0</v>
      </c>
      <c r="F16" s="162">
        <f t="array" ref="F16">MAX(IF($C$6:$C$14="Strength",F$6:F$14))</f>
        <v>0</v>
      </c>
      <c r="G16" s="162">
        <f t="array" ref="G16">MAX(IF($C$6:$C$14="Strength",G$6:G$14))</f>
        <v>0</v>
      </c>
      <c r="H16" s="162">
        <f t="array" ref="H16">MAX(IF($C$6:$C$14="Strength",H$6:H$14))</f>
        <v>0</v>
      </c>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3"/>
      <c r="AG16" s="39"/>
      <c r="AH16" s="39"/>
      <c r="AI16" s="14"/>
      <c r="AJ16" s="12"/>
      <c r="AK16" s="12"/>
      <c r="AL16" s="13"/>
      <c r="AM16" s="12"/>
    </row>
    <row r="17" spans="1:39" ht="29.25" customHeight="1" x14ac:dyDescent="0.25">
      <c r="A17" s="403" t="s">
        <v>73</v>
      </c>
      <c r="B17" s="249" t="s">
        <v>4</v>
      </c>
      <c r="C17" s="250"/>
      <c r="D17" s="10">
        <f t="array" ref="D17">MAX(IF(B6:B14="I",IF(C6:C14="Coverage",D6:D14,)))</f>
        <v>0</v>
      </c>
      <c r="E17" s="237">
        <f>IF(SUM(E15:H15)/12&gt;0.75,3,IF(SUM(E15:H15)/12&gt;=0.5,2,IF(SUM(E15:H15)/12&gt;=0.2,1,0)))</f>
        <v>0</v>
      </c>
      <c r="F17" s="238"/>
      <c r="G17" s="238"/>
      <c r="H17" s="239"/>
      <c r="I17" s="9">
        <f>IF(AH17/69&gt;=0.7,3,IF(AH17/69&gt;=0.5,2,IF(AH17/69&gt;=0.2,1,0)))</f>
        <v>0</v>
      </c>
      <c r="J17" s="10">
        <f t="array" ref="J17">MAX(IF($C$6:$C$14="Coverage",J$6:J$14))</f>
        <v>0</v>
      </c>
      <c r="K17" s="11">
        <f t="array" ref="K17">MAX(IF($C$6:$C$14="Coverage",K$6:K$14))</f>
        <v>0</v>
      </c>
      <c r="L17" s="11">
        <f t="array" ref="L17">MAX(IF($C$6:$C$14="Coverage",L$6:L$14))</f>
        <v>0</v>
      </c>
      <c r="M17" s="11">
        <f t="array" ref="M17">MAX(IF($C$6:$C$14="Coverage",M$6:M$14))</f>
        <v>0</v>
      </c>
      <c r="N17" s="11">
        <f t="array" ref="N17">MAX(IF($C$6:$C$14="Coverage",N$6:N$14))</f>
        <v>0</v>
      </c>
      <c r="O17" s="11">
        <f t="array" ref="O17">MAX(IF($C$6:$C$14="Coverage",O$6:O$14))</f>
        <v>0</v>
      </c>
      <c r="P17" s="9">
        <f t="array" ref="P17">MAX(IF($C$6:$C$14="Coverage",P$6:P$14))</f>
        <v>0</v>
      </c>
      <c r="Q17" s="8">
        <f t="array" ref="Q17">MAX(IF($C$6:$C$14="Coverage",Q$6:Q$14))</f>
        <v>0</v>
      </c>
      <c r="R17" s="9">
        <f t="array" ref="R17">MAX(IF($C$6:$C$14="Coverage",R$6:R$14))</f>
        <v>0</v>
      </c>
      <c r="S17" s="8">
        <f t="array" ref="S17">MAX(IF($C$6:$C$14="Coverage",S$6:S$14))</f>
        <v>0</v>
      </c>
      <c r="T17" s="11">
        <f t="array" ref="T17">MAX(IF($C$6:$C$14="Coverage",T$6:T$14))</f>
        <v>0</v>
      </c>
      <c r="U17" s="11">
        <f t="array" ref="U17">MAX(IF($C$6:$C$14="Coverage",U$6:U$14))</f>
        <v>0</v>
      </c>
      <c r="V17" s="11">
        <f t="array" ref="V17">MAX(IF($C$6:$C$14="Coverage",V$6:V$14))</f>
        <v>0</v>
      </c>
      <c r="W17" s="11">
        <f t="array" ref="W17">MAX(IF($C$6:$C$14="Coverage",W$6:W$14))</f>
        <v>0</v>
      </c>
      <c r="X17" s="9">
        <f t="array" ref="X17">MAX(IF($C$6:$C$14="Coverage",X$6:X$14))</f>
        <v>0</v>
      </c>
      <c r="Y17" s="8">
        <f t="array" ref="Y17">MAX(IF($C$6:$C$14="Coverage",Y$6:Y$14))</f>
        <v>0</v>
      </c>
      <c r="Z17" s="11">
        <f t="array" ref="Z17">MAX(IF($C$6:$C$14="Coverage",Z$6:Z$14))</f>
        <v>0</v>
      </c>
      <c r="AA17" s="9">
        <f t="array" ref="AA17">MAX(IF($C$6:$C$14="Coverage",AA$6:AA$14))</f>
        <v>0</v>
      </c>
      <c r="AB17" s="8">
        <f t="array" ref="AB17">MAX(IF($C$6:$C$14="Coverage",AB$6:AB$14))</f>
        <v>0</v>
      </c>
      <c r="AC17" s="9">
        <f t="array" ref="AC17">MAX(IF($C$6:$C$14="Coverage",AC$6:AC$14))</f>
        <v>0</v>
      </c>
      <c r="AD17" s="8">
        <f t="array" ref="AD17">MAX(IF($C$6:$C$14="Coverage",AD$6:AD$14))</f>
        <v>0</v>
      </c>
      <c r="AE17" s="11">
        <f t="array" ref="AE17">MAX(IF($C$6:$C$14="Coverage",AE$6:AE$14))</f>
        <v>0</v>
      </c>
      <c r="AF17" s="9">
        <f t="array" ref="AF17">MAX(IF($C$6:$C$14="Coverage",AF$6:AF$14))</f>
        <v>0</v>
      </c>
      <c r="AG17" s="39"/>
      <c r="AH17" s="38">
        <f>IF(COUNTIF(B6:B14,"E"),(SUMIF(C6:C14,"Coverage",AG6:AG14)-(SUMIFS(AG6:AG14,B6:B14,"E",C6:C14,"Coverage"))),0)</f>
        <v>0</v>
      </c>
      <c r="AI17" s="164"/>
      <c r="AJ17" s="2"/>
      <c r="AK17" s="2"/>
      <c r="AL17" s="2"/>
      <c r="AM17" s="2"/>
    </row>
    <row r="18" spans="1:39" ht="29.25" customHeight="1" thickBot="1" x14ac:dyDescent="0.3">
      <c r="A18" s="404"/>
      <c r="B18" s="405" t="s">
        <v>1</v>
      </c>
      <c r="C18" s="406"/>
      <c r="D18" s="6">
        <f t="array" ref="D18">MAX(IF(B6:B14="I",IF(C6:C14="Strength",D6:D14,)))</f>
        <v>0</v>
      </c>
      <c r="E18" s="240">
        <f>IF(SUM(E16:H16)/12&gt;0.75,3,IF(SUM(E16:H16)/12&gt;=0.5,2,IF(SUM(E16:H16)/12&gt;=0.2,1,0)))</f>
        <v>0</v>
      </c>
      <c r="F18" s="241"/>
      <c r="G18" s="241"/>
      <c r="H18" s="242"/>
      <c r="I18" s="5">
        <f>IF(AH18/69&gt;=0.7,3,IF(AH18/69&gt;=0.5,2,IF(AH18/69&gt;=0.2,1,0)))</f>
        <v>0</v>
      </c>
      <c r="J18" s="6">
        <f t="array" ref="J18">MAX(IF($C$6:$C$14="Strength",J$6:J$14))</f>
        <v>0</v>
      </c>
      <c r="K18" s="7">
        <f t="array" ref="K18">MAX(IF($C$6:$C$14="Strength",K$6:K$14))</f>
        <v>0</v>
      </c>
      <c r="L18" s="7">
        <f t="array" ref="L18">MAX(IF($C$6:$C$14="Strength",L$6:L$14))</f>
        <v>0</v>
      </c>
      <c r="M18" s="7">
        <f t="array" ref="M18">MAX(IF($C$6:$C$14="Strength",M$6:M$14))</f>
        <v>0</v>
      </c>
      <c r="N18" s="7">
        <f t="array" ref="N18">MAX(IF($C$6:$C$14="Strength",N$6:N$14))</f>
        <v>0</v>
      </c>
      <c r="O18" s="7">
        <f t="array" ref="O18">MAX(IF($C$6:$C$14="Strength",O$6:O$14))</f>
        <v>0</v>
      </c>
      <c r="P18" s="5">
        <f t="array" ref="P18">MAX(IF($C$6:$C$14="Strength",P$6:P$14))</f>
        <v>0</v>
      </c>
      <c r="Q18" s="4">
        <f t="array" ref="Q18">MAX(IF($C$6:$C$14="Strength",Q$6:Q$14))</f>
        <v>0</v>
      </c>
      <c r="R18" s="5">
        <f t="array" ref="R18">MAX(IF($C$6:$C$14="Strength",R$6:R$14))</f>
        <v>0</v>
      </c>
      <c r="S18" s="4">
        <f t="array" ref="S18">MAX(IF($C$6:$C$14="Strength",S$6:S$14))</f>
        <v>0</v>
      </c>
      <c r="T18" s="7">
        <f t="array" ref="T18">MAX(IF($C$6:$C$14="Strength",T$6:T$14))</f>
        <v>0</v>
      </c>
      <c r="U18" s="7">
        <f t="array" ref="U18">MAX(IF($C$6:$C$14="Strength",U$6:U$14))</f>
        <v>0</v>
      </c>
      <c r="V18" s="7">
        <f t="array" ref="V18">MAX(IF($C$6:$C$14="Strength",V$6:V$14))</f>
        <v>0</v>
      </c>
      <c r="W18" s="7">
        <f t="array" ref="W18">MAX(IF($C$6:$C$14="Strength",W$6:W$14))</f>
        <v>0</v>
      </c>
      <c r="X18" s="5">
        <f t="array" ref="X18">MAX(IF($C$6:$C$14="Strength",X$6:X$14))</f>
        <v>0</v>
      </c>
      <c r="Y18" s="4">
        <f t="array" ref="Y18">MAX(IF($C$6:$C$14="Strength",Y$6:Y$14))</f>
        <v>0</v>
      </c>
      <c r="Z18" s="7">
        <f t="array" ref="Z18">MAX(IF($C$6:$C$14="Strength",Z$6:Z$14))</f>
        <v>0</v>
      </c>
      <c r="AA18" s="5">
        <f t="array" ref="AA18">MAX(IF($C$6:$C$14="Strength",AA$6:AA$14))</f>
        <v>0</v>
      </c>
      <c r="AB18" s="4">
        <f t="array" ref="AB18">MAX(IF($C$6:$C$14="Strength",AB$6:AB$14))</f>
        <v>0</v>
      </c>
      <c r="AC18" s="5">
        <f t="array" ref="AC18">MAX(IF($C$6:$C$14="Strength",AC$6:AC$14))</f>
        <v>0</v>
      </c>
      <c r="AD18" s="4">
        <f t="array" ref="AD18">MAX(IF($C$6:$C$14="Strength",AD$6:AD$14))</f>
        <v>0</v>
      </c>
      <c r="AE18" s="7">
        <f t="array" ref="AE18">MAX(IF($C$6:$C$14="Strength",AE$6:AE$14))</f>
        <v>0</v>
      </c>
      <c r="AF18" s="5">
        <f t="array" ref="AF18">MAX(IF($C$6:$C$14="Strength",AF$6:AF$14))</f>
        <v>0</v>
      </c>
      <c r="AG18" s="39"/>
      <c r="AH18" s="38">
        <f>IF(COUNTIF(B6:B14,"E"),(SUMIF(C6:C14,"Strength",AG6:AG14)-(SUMIFS(AG6:AG14,B6:B14,"E",C6:C14,"Strength"))),0)</f>
        <v>0</v>
      </c>
      <c r="AI18" s="3"/>
      <c r="AJ18" s="2"/>
      <c r="AK18" s="2"/>
      <c r="AL18" s="2"/>
      <c r="AM18" s="2"/>
    </row>
    <row r="20" spans="1:39" s="37" customFormat="1" x14ac:dyDescent="0.25">
      <c r="A20"/>
      <c r="B20" s="402" t="s">
        <v>97</v>
      </c>
      <c r="C20" s="402"/>
      <c r="D20" s="43" t="s">
        <v>65</v>
      </c>
      <c r="E20" s="243" t="s">
        <v>70</v>
      </c>
      <c r="F20" s="244"/>
      <c r="G20" s="244"/>
      <c r="H20" s="245"/>
      <c r="I20"/>
      <c r="J20"/>
      <c r="K20"/>
      <c r="L20"/>
      <c r="M20"/>
      <c r="N20"/>
      <c r="O20"/>
      <c r="P20"/>
      <c r="Q20"/>
      <c r="R20"/>
      <c r="S20"/>
      <c r="T20"/>
      <c r="U20"/>
      <c r="V20"/>
      <c r="W20" s="282" t="s">
        <v>72</v>
      </c>
      <c r="X20" s="282"/>
      <c r="Y20"/>
      <c r="Z20"/>
      <c r="AA20"/>
      <c r="AB20"/>
      <c r="AC20"/>
      <c r="AD20"/>
      <c r="AE20"/>
      <c r="AF20"/>
      <c r="AH20"/>
      <c r="AI20"/>
      <c r="AJ20"/>
      <c r="AK20"/>
      <c r="AL20"/>
      <c r="AM20"/>
    </row>
    <row r="21" spans="1:39" s="37" customFormat="1" ht="30" customHeight="1" x14ac:dyDescent="0.25">
      <c r="A21"/>
      <c r="B21" s="283" t="s">
        <v>4</v>
      </c>
      <c r="C21" s="283"/>
      <c r="D21" s="42">
        <f>SUM(D17:AF17)</f>
        <v>0</v>
      </c>
      <c r="E21" s="246">
        <f>D21/78</f>
        <v>0</v>
      </c>
      <c r="F21" s="247"/>
      <c r="G21" s="247"/>
      <c r="H21" s="248"/>
      <c r="I21"/>
      <c r="J21"/>
      <c r="K21"/>
      <c r="L21"/>
      <c r="M21"/>
      <c r="N21"/>
      <c r="O21"/>
      <c r="P21"/>
      <c r="Q21"/>
      <c r="R21"/>
      <c r="S21"/>
      <c r="T21"/>
      <c r="U21"/>
      <c r="V21"/>
      <c r="W21" s="284" t="s">
        <v>4</v>
      </c>
      <c r="X21" s="284"/>
      <c r="Y21" s="285" t="s">
        <v>0</v>
      </c>
      <c r="Z21" s="285"/>
      <c r="AA21" s="285" t="s">
        <v>3</v>
      </c>
      <c r="AB21" s="285"/>
      <c r="AC21" s="286" t="s">
        <v>68</v>
      </c>
      <c r="AD21" s="286"/>
      <c r="AE21" s="285" t="s">
        <v>2</v>
      </c>
      <c r="AF21" s="285"/>
      <c r="AH21"/>
      <c r="AI21"/>
      <c r="AJ21"/>
      <c r="AK21"/>
      <c r="AL21"/>
      <c r="AM21"/>
    </row>
    <row r="22" spans="1:39" s="37" customFormat="1" ht="30" customHeight="1" x14ac:dyDescent="0.25">
      <c r="A22"/>
      <c r="B22" s="283" t="s">
        <v>1</v>
      </c>
      <c r="C22" s="283"/>
      <c r="D22" s="42">
        <f>SUM(D18:AF18)</f>
        <v>0</v>
      </c>
      <c r="E22" s="399">
        <f>D22/78</f>
        <v>0</v>
      </c>
      <c r="F22" s="400"/>
      <c r="G22" s="400"/>
      <c r="H22" s="401"/>
      <c r="I22"/>
      <c r="J22"/>
      <c r="K22"/>
      <c r="L22"/>
      <c r="M22"/>
      <c r="N22"/>
      <c r="O22"/>
      <c r="P22"/>
      <c r="Q22"/>
      <c r="R22"/>
      <c r="S22"/>
      <c r="T22"/>
      <c r="U22"/>
      <c r="V22"/>
      <c r="W22" s="284" t="s">
        <v>65</v>
      </c>
      <c r="X22" s="284"/>
      <c r="Y22" s="285">
        <v>0</v>
      </c>
      <c r="Z22" s="285"/>
      <c r="AA22" s="287">
        <v>1</v>
      </c>
      <c r="AB22" s="287"/>
      <c r="AC22" s="288">
        <v>2</v>
      </c>
      <c r="AD22" s="288"/>
      <c r="AE22" s="289">
        <v>3</v>
      </c>
      <c r="AF22" s="289"/>
      <c r="AH22"/>
      <c r="AI22"/>
      <c r="AJ22"/>
      <c r="AK22"/>
      <c r="AL22"/>
      <c r="AM22"/>
    </row>
    <row r="23" spans="1:39" s="37" customFormat="1" ht="30" customHeight="1" x14ac:dyDescent="0.25">
      <c r="A23"/>
      <c r="B23"/>
      <c r="C23" s="1"/>
      <c r="D23"/>
      <c r="E23"/>
      <c r="F23"/>
      <c r="G23"/>
      <c r="H23"/>
      <c r="I23"/>
      <c r="J23"/>
      <c r="K23"/>
      <c r="L23"/>
      <c r="M23"/>
      <c r="N23"/>
      <c r="O23"/>
      <c r="P23"/>
      <c r="Q23"/>
      <c r="R23"/>
      <c r="S23"/>
      <c r="T23"/>
      <c r="U23"/>
      <c r="V23"/>
      <c r="W23" s="284" t="s">
        <v>1</v>
      </c>
      <c r="X23" s="284"/>
      <c r="Y23" s="285" t="s">
        <v>0</v>
      </c>
      <c r="Z23" s="285"/>
      <c r="AA23" s="285" t="s">
        <v>66</v>
      </c>
      <c r="AB23" s="285"/>
      <c r="AC23" s="286" t="s">
        <v>69</v>
      </c>
      <c r="AD23" s="286"/>
      <c r="AE23" s="285" t="s">
        <v>67</v>
      </c>
      <c r="AF23" s="285"/>
      <c r="AH23"/>
      <c r="AI23"/>
      <c r="AJ23"/>
      <c r="AK23"/>
      <c r="AL23"/>
      <c r="AM23"/>
    </row>
  </sheetData>
  <sheetProtection password="D4CF" sheet="1" objects="1" scenarios="1"/>
  <mergeCells count="67">
    <mergeCell ref="AD3:AD4"/>
    <mergeCell ref="O3:O4"/>
    <mergeCell ref="S2:X2"/>
    <mergeCell ref="Y2:AA2"/>
    <mergeCell ref="AB2:AC2"/>
    <mergeCell ref="AB3:AB4"/>
    <mergeCell ref="AC3:AC4"/>
    <mergeCell ref="AA3:AA4"/>
    <mergeCell ref="X3:X4"/>
    <mergeCell ref="Y3:Y4"/>
    <mergeCell ref="Z3:Z4"/>
    <mergeCell ref="P3:P4"/>
    <mergeCell ref="Q3:Q4"/>
    <mergeCell ref="R3:R4"/>
    <mergeCell ref="S3:S4"/>
    <mergeCell ref="T3:T4"/>
    <mergeCell ref="A6:A7"/>
    <mergeCell ref="A8:A9"/>
    <mergeCell ref="A10:A11"/>
    <mergeCell ref="N3:N4"/>
    <mergeCell ref="A1:C5"/>
    <mergeCell ref="D1:AF1"/>
    <mergeCell ref="D2:I2"/>
    <mergeCell ref="AD2:AF2"/>
    <mergeCell ref="D3:D4"/>
    <mergeCell ref="AE3:AE4"/>
    <mergeCell ref="AF3:AF4"/>
    <mergeCell ref="U3:U4"/>
    <mergeCell ref="V3:V4"/>
    <mergeCell ref="W3:W4"/>
    <mergeCell ref="J2:P2"/>
    <mergeCell ref="Q2:R2"/>
    <mergeCell ref="E4:H4"/>
    <mergeCell ref="E5:H5"/>
    <mergeCell ref="W20:X20"/>
    <mergeCell ref="B21:C21"/>
    <mergeCell ref="E21:H21"/>
    <mergeCell ref="W21:X21"/>
    <mergeCell ref="B17:C17"/>
    <mergeCell ref="E17:H17"/>
    <mergeCell ref="B18:C18"/>
    <mergeCell ref="E18:H18"/>
    <mergeCell ref="I3:I4"/>
    <mergeCell ref="J3:J4"/>
    <mergeCell ref="K3:K4"/>
    <mergeCell ref="L3:L4"/>
    <mergeCell ref="M3:M4"/>
    <mergeCell ref="B20:C20"/>
    <mergeCell ref="E20:H20"/>
    <mergeCell ref="AC21:AD21"/>
    <mergeCell ref="AE21:AF21"/>
    <mergeCell ref="A12:A13"/>
    <mergeCell ref="A17:A18"/>
    <mergeCell ref="B22:C22"/>
    <mergeCell ref="E22:H22"/>
    <mergeCell ref="W22:X22"/>
    <mergeCell ref="Y22:Z22"/>
    <mergeCell ref="AA22:AB22"/>
    <mergeCell ref="AC22:AD22"/>
    <mergeCell ref="AE22:AF22"/>
    <mergeCell ref="AA21:AB21"/>
    <mergeCell ref="W23:X23"/>
    <mergeCell ref="Y23:Z23"/>
    <mergeCell ref="AA23:AB23"/>
    <mergeCell ref="AC23:AD23"/>
    <mergeCell ref="AE23:AF23"/>
    <mergeCell ref="Y21:Z21"/>
  </mergeCells>
  <conditionalFormatting sqref="J6:AF11 D6:H11 AH17:AH18 D17:E18 I17:AF18">
    <cfRule type="cellIs" dxfId="14" priority="113" operator="equal">
      <formula>0</formula>
    </cfRule>
    <cfRule type="cellIs" dxfId="13" priority="115" operator="equal">
      <formula>2</formula>
    </cfRule>
    <cfRule type="cellIs" dxfId="12" priority="116" operator="equal">
      <formula>3</formula>
    </cfRule>
  </conditionalFormatting>
  <conditionalFormatting sqref="J6:AF11 D6:H11 AH17:AH18 D17:E18 I17:AF18">
    <cfRule type="cellIs" dxfId="11" priority="114" operator="equal">
      <formula>1</formula>
    </cfRule>
  </conditionalFormatting>
  <conditionalFormatting sqref="E6:H11">
    <cfRule type="expression" dxfId="10" priority="110">
      <formula>$B6="E"</formula>
    </cfRule>
  </conditionalFormatting>
  <conditionalFormatting sqref="E7:H7">
    <cfRule type="expression" dxfId="9" priority="109">
      <formula>$B$7="E"</formula>
    </cfRule>
  </conditionalFormatting>
  <conditionalFormatting sqref="D6:D11">
    <cfRule type="expression" dxfId="8" priority="108">
      <formula>$B6&lt;&gt;"I"</formula>
    </cfRule>
  </conditionalFormatting>
  <conditionalFormatting sqref="J12:AF13 D12:H13">
    <cfRule type="cellIs" dxfId="7" priority="104" operator="equal">
      <formula>0</formula>
    </cfRule>
    <cfRule type="cellIs" dxfId="6" priority="106" operator="equal">
      <formula>2</formula>
    </cfRule>
    <cfRule type="cellIs" dxfId="5" priority="107" operator="equal">
      <formula>3</formula>
    </cfRule>
  </conditionalFormatting>
  <conditionalFormatting sqref="J12:AF13 D12:H13">
    <cfRule type="cellIs" dxfId="4" priority="105" operator="equal">
      <formula>1</formula>
    </cfRule>
  </conditionalFormatting>
  <conditionalFormatting sqref="E12:H13">
    <cfRule type="expression" dxfId="3" priority="101">
      <formula>$B12="E"</formula>
    </cfRule>
  </conditionalFormatting>
  <conditionalFormatting sqref="D12:D13">
    <cfRule type="expression" dxfId="2" priority="100">
      <formula>$B12&lt;&gt;"I"</formula>
    </cfRule>
  </conditionalFormatting>
  <conditionalFormatting sqref="A6:A13">
    <cfRule type="expression" dxfId="1" priority="99">
      <formula>$B6="E"</formula>
    </cfRule>
  </conditionalFormatting>
  <conditionalFormatting sqref="A6:A13">
    <cfRule type="expression" dxfId="0" priority="98">
      <formula>$B6="I"</formula>
    </cfRule>
  </conditionalFormatting>
  <dataValidations count="4">
    <dataValidation type="custom" allowBlank="1" showInputMessage="1" showErrorMessage="1" error="You can't enter a score for Criterion B in the 'Environment' chapter or section of the Plan, indicated by an 'E' in column B." sqref="G6:G13">
      <formula1>C6&lt;&gt;"E"</formula1>
    </dataValidation>
    <dataValidation type="custom" allowBlank="1" showInputMessage="1" showErrorMessage="1" error="You can't enter a score for Criterion B in the 'Environment' chapter or section of the Plan, indicated by an 'E' in column B." sqref="E6:F13">
      <formula1>B6&lt;&gt;"E"</formula1>
    </dataValidation>
    <dataValidation type="custom" allowBlank="1" showInputMessage="1" showErrorMessage="1" error="You can't enter a score for Criterion B in the 'Environment' chapter or section of the Plan, indicated by an 'E' in column B." sqref="H6:H13">
      <formula1>C6&lt;&gt;"E"</formula1>
    </dataValidation>
    <dataValidation type="custom" showInputMessage="1" showErrorMessage="1" error="You can only enter a score for Introductory/Vision/Principles/Objectives chapters and sections of the Plan which have been indicated by and 'I' in column B" sqref="D6:D13">
      <formula1>B6="I"</formula1>
    </dataValidation>
  </dataValidations>
  <pageMargins left="0.70866141732283472" right="0.31496062992125984" top="0.74803149606299213" bottom="0.74803149606299213" header="0.31496062992125984" footer="0.11811023622047245"/>
  <pageSetup paperSize="9" scale="63" orientation="landscape" r:id="rId1"/>
  <headerFooter>
    <oddHeader>&amp;C&amp;"-,Bold"Green Infrastructure Policy Assessment Framework&amp;"-,Regular"
Scoring Matrix</oddHeader>
    <oddFooter>&amp;L&amp;9&amp;F
&amp;D&amp;R&amp;9developed by:    &amp;11&amp;G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228" r:id="rId5" name="Button 12">
              <controlPr defaultSize="0" print="0" autoFill="0" autoPict="0" macro="[0]!AddNewRow">
                <anchor moveWithCells="1" sizeWithCells="1">
                  <from>
                    <xdr:col>0</xdr:col>
                    <xdr:colOff>209550</xdr:colOff>
                    <xdr:row>19</xdr:row>
                    <xdr:rowOff>142875</xdr:rowOff>
                  </from>
                  <to>
                    <xdr:col>0</xdr:col>
                    <xdr:colOff>2095500</xdr:colOff>
                    <xdr:row>21</xdr:row>
                    <xdr:rowOff>104775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START HERE</vt:lpstr>
      <vt:lpstr>1. Methodology Overview</vt:lpstr>
      <vt:lpstr>2. Assessment Criteria</vt:lpstr>
      <vt:lpstr>3. Matrix Overview</vt:lpstr>
      <vt:lpstr>4. Instructions</vt:lpstr>
      <vt:lpstr>5. Examples of Policy Scoring</vt:lpstr>
      <vt:lpstr>6. Example of a Scored Plan</vt:lpstr>
      <vt:lpstr> Scoring Matrix Template V3.1</vt:lpstr>
      <vt:lpstr>'3. Matrix Overview'!Chapter</vt:lpstr>
      <vt:lpstr>'4. Instructions'!Chapter</vt:lpstr>
      <vt:lpstr>'3. Matrix Overview'!Coverage</vt:lpstr>
      <vt:lpstr>'4. Instructions'!Coverage</vt:lpstr>
      <vt:lpstr>' Scoring Matrix Template V3.1'!Print_Area</vt:lpstr>
      <vt:lpstr>'1. Methodology Overview'!Print_Area</vt:lpstr>
      <vt:lpstr>'2. Assessment Criteria'!Print_Area</vt:lpstr>
      <vt:lpstr>'3. Matrix Overview'!Print_Area</vt:lpstr>
      <vt:lpstr>'4. Instructions'!Print_Area</vt:lpstr>
      <vt:lpstr>'5. Examples of Policy Scoring'!Print_Area</vt:lpstr>
      <vt:lpstr>'6. Example of a Scored Plan'!Print_Area</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Max Hislop</dc:creator>
  <cp:lastModifiedBy>Max</cp:lastModifiedBy>
  <cp:lastPrinted>2019-08-22T13:39:35Z</cp:lastPrinted>
  <dcterms:created xsi:type="dcterms:W3CDTF">2019-07-17T12:45:42Z</dcterms:created>
  <dcterms:modified xsi:type="dcterms:W3CDTF">2019-08-30T10:31:34Z</dcterms:modified>
</cp:coreProperties>
</file>